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ehsa\Desktop\402-10-18 palayeshgah form\"/>
    </mc:Choice>
  </mc:AlternateContent>
  <bookViews>
    <workbookView xWindow="-108" yWindow="-108" windowWidth="23256" windowHeight="12720" tabRatio="905" firstSheet="2" activeTab="11"/>
  </bookViews>
  <sheets>
    <sheet name="Instruction" sheetId="13" r:id="rId1"/>
    <sheet name="General" sheetId="14" r:id="rId2"/>
    <sheet name="EnMS" sheetId="22" r:id="rId3"/>
    <sheet name="Refinery Consumption" sheetId="16" r:id="rId4"/>
    <sheet name="Refinery Production" sheetId="17" r:id="rId5"/>
    <sheet name="Units Consumption-Production" sheetId="19" r:id="rId6"/>
    <sheet name="Units In_Out Flow" sheetId="18" r:id="rId7"/>
    <sheet name="Equipment List" sheetId="20" r:id="rId8"/>
    <sheet name="standard 1399" sheetId="10" r:id="rId9"/>
    <sheet name="standard 400" sheetId="9" r:id="rId10"/>
    <sheet name="standard 401" sheetId="6" r:id="rId11"/>
    <sheet name="Document" sheetId="8" r:id="rId1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8" i="10" l="1"/>
  <c r="C158" i="10"/>
  <c r="E150" i="10"/>
  <c r="C150" i="10"/>
  <c r="R147" i="10"/>
  <c r="P147" i="10"/>
  <c r="M147" i="10"/>
  <c r="K147" i="10"/>
  <c r="R146" i="10"/>
  <c r="P146" i="10"/>
  <c r="M146" i="10"/>
  <c r="L146" i="10"/>
  <c r="K146" i="10"/>
  <c r="R145" i="10"/>
  <c r="P145" i="10"/>
  <c r="M145" i="10"/>
  <c r="K145" i="10"/>
  <c r="R144" i="10"/>
  <c r="Q144" i="10"/>
  <c r="P144" i="10"/>
  <c r="M144" i="10"/>
  <c r="K144" i="10"/>
  <c r="R143" i="10"/>
  <c r="P143" i="10"/>
  <c r="M143" i="10"/>
  <c r="K143" i="10"/>
  <c r="R142" i="10"/>
  <c r="P142" i="10"/>
  <c r="M142" i="10"/>
  <c r="L142" i="10"/>
  <c r="K142" i="10"/>
  <c r="E142" i="10"/>
  <c r="C142" i="10"/>
  <c r="R141" i="10"/>
  <c r="P141" i="10"/>
  <c r="M141" i="10"/>
  <c r="L141" i="10"/>
  <c r="K141" i="10"/>
  <c r="R140" i="10"/>
  <c r="P140" i="10"/>
  <c r="M140" i="10"/>
  <c r="K140" i="10"/>
  <c r="R139" i="10"/>
  <c r="Q139" i="10"/>
  <c r="P139" i="10"/>
  <c r="M139" i="10"/>
  <c r="K139" i="10"/>
  <c r="R138" i="10"/>
  <c r="P138" i="10"/>
  <c r="M138" i="10"/>
  <c r="K138" i="10"/>
  <c r="R137" i="10"/>
  <c r="P137" i="10"/>
  <c r="M137" i="10"/>
  <c r="L137" i="10"/>
  <c r="K137" i="10"/>
  <c r="R136" i="10"/>
  <c r="P136" i="10"/>
  <c r="M136" i="10"/>
  <c r="K136" i="10"/>
  <c r="R135" i="10"/>
  <c r="Q135" i="10"/>
  <c r="P135" i="10"/>
  <c r="M135" i="10"/>
  <c r="K135" i="10"/>
  <c r="R134" i="10"/>
  <c r="P134" i="10"/>
  <c r="M134" i="10"/>
  <c r="K134" i="10"/>
  <c r="E134" i="10"/>
  <c r="C134" i="10"/>
  <c r="R133" i="10"/>
  <c r="P133" i="10"/>
  <c r="M133" i="10"/>
  <c r="K133" i="10"/>
  <c r="R132" i="10"/>
  <c r="P132" i="10"/>
  <c r="M132" i="10"/>
  <c r="L132" i="10"/>
  <c r="K132" i="10"/>
  <c r="R131" i="10"/>
  <c r="P131" i="10"/>
  <c r="M131" i="10"/>
  <c r="K131" i="10"/>
  <c r="R130" i="10"/>
  <c r="Q130" i="10"/>
  <c r="P130" i="10"/>
  <c r="M130" i="10"/>
  <c r="K130" i="10"/>
  <c r="R129" i="10"/>
  <c r="P129" i="10"/>
  <c r="M129" i="10"/>
  <c r="K129" i="10"/>
  <c r="R128" i="10"/>
  <c r="P128" i="10"/>
  <c r="M128" i="10"/>
  <c r="L128" i="10"/>
  <c r="K128" i="10"/>
  <c r="R127" i="10"/>
  <c r="P127" i="10"/>
  <c r="M127" i="10"/>
  <c r="K127" i="10"/>
  <c r="R126" i="10"/>
  <c r="Q126" i="10"/>
  <c r="P126" i="10"/>
  <c r="M126" i="10"/>
  <c r="K126" i="10"/>
  <c r="E126" i="10"/>
  <c r="C126" i="10"/>
  <c r="R125" i="10"/>
  <c r="Q125" i="10"/>
  <c r="P125" i="10"/>
  <c r="M125" i="10"/>
  <c r="K125" i="10"/>
  <c r="R124" i="10"/>
  <c r="P124" i="10"/>
  <c r="M124" i="10"/>
  <c r="K124" i="10"/>
  <c r="R123" i="10"/>
  <c r="P123" i="10"/>
  <c r="M123" i="10"/>
  <c r="L123" i="10"/>
  <c r="K123" i="10"/>
  <c r="R122" i="10"/>
  <c r="P122" i="10"/>
  <c r="M122" i="10"/>
  <c r="K122" i="10"/>
  <c r="R121" i="10"/>
  <c r="Q121" i="10"/>
  <c r="P121" i="10"/>
  <c r="M121" i="10"/>
  <c r="K121" i="10"/>
  <c r="R120" i="10"/>
  <c r="P120" i="10"/>
  <c r="M120" i="10"/>
  <c r="K120" i="10"/>
  <c r="R119" i="10"/>
  <c r="P119" i="10"/>
  <c r="M119" i="10"/>
  <c r="L119" i="10"/>
  <c r="K119" i="10"/>
  <c r="R118" i="10"/>
  <c r="P118" i="10"/>
  <c r="M118" i="10"/>
  <c r="K118" i="10"/>
  <c r="E118" i="10"/>
  <c r="C118" i="10"/>
  <c r="R114" i="10"/>
  <c r="P114" i="10"/>
  <c r="M114" i="10"/>
  <c r="K114" i="10"/>
  <c r="R113" i="10"/>
  <c r="Q113" i="10"/>
  <c r="P113" i="10"/>
  <c r="M113" i="10"/>
  <c r="K113" i="10"/>
  <c r="R112" i="10"/>
  <c r="P112" i="10"/>
  <c r="M112" i="10"/>
  <c r="K112" i="10"/>
  <c r="R111" i="10"/>
  <c r="P111" i="10"/>
  <c r="M111" i="10"/>
  <c r="L111" i="10"/>
  <c r="K111" i="10"/>
  <c r="R110" i="10"/>
  <c r="P110" i="10"/>
  <c r="M110" i="10"/>
  <c r="K110" i="10"/>
  <c r="R109" i="10"/>
  <c r="P109" i="10"/>
  <c r="M109" i="10"/>
  <c r="K109" i="10"/>
  <c r="E109" i="10"/>
  <c r="C109" i="10"/>
  <c r="R108" i="10"/>
  <c r="Q108" i="10"/>
  <c r="P108" i="10"/>
  <c r="M108" i="10"/>
  <c r="K108" i="10"/>
  <c r="R107" i="10"/>
  <c r="P107" i="10"/>
  <c r="M107" i="10"/>
  <c r="K107" i="10"/>
  <c r="R106" i="10"/>
  <c r="P106" i="10"/>
  <c r="M106" i="10"/>
  <c r="L106" i="10"/>
  <c r="K106" i="10"/>
  <c r="R105" i="10"/>
  <c r="P105" i="10"/>
  <c r="M105" i="10"/>
  <c r="K105" i="10"/>
  <c r="R104" i="10"/>
  <c r="Q104" i="10"/>
  <c r="P104" i="10"/>
  <c r="M104" i="10"/>
  <c r="K104" i="10"/>
  <c r="R103" i="10"/>
  <c r="P103" i="10"/>
  <c r="M103" i="10"/>
  <c r="K103" i="10"/>
  <c r="E103" i="10"/>
  <c r="R102" i="10"/>
  <c r="P102" i="10"/>
  <c r="M102" i="10"/>
  <c r="L102" i="10"/>
  <c r="K102" i="10"/>
  <c r="R101" i="10"/>
  <c r="P101" i="10"/>
  <c r="M101" i="10"/>
  <c r="K101" i="10"/>
  <c r="R100" i="10"/>
  <c r="P100" i="10"/>
  <c r="M100" i="10"/>
  <c r="K100" i="10"/>
  <c r="R99" i="10"/>
  <c r="Q99" i="10"/>
  <c r="P99" i="10"/>
  <c r="M99" i="10"/>
  <c r="K99" i="10"/>
  <c r="R98" i="10"/>
  <c r="P98" i="10"/>
  <c r="M98" i="10"/>
  <c r="L98" i="10"/>
  <c r="K98" i="10"/>
  <c r="R97" i="10"/>
  <c r="P97" i="10"/>
  <c r="M97" i="10"/>
  <c r="K97" i="10"/>
  <c r="R96" i="10"/>
  <c r="P96" i="10"/>
  <c r="M96" i="10"/>
  <c r="K96" i="10"/>
  <c r="R95" i="10"/>
  <c r="Q95" i="10"/>
  <c r="P95" i="10"/>
  <c r="M95" i="10"/>
  <c r="K95" i="10"/>
  <c r="E95" i="10"/>
  <c r="C95" i="10"/>
  <c r="R94" i="10"/>
  <c r="Q94" i="10"/>
  <c r="P94" i="10"/>
  <c r="M94" i="10"/>
  <c r="K94" i="10"/>
  <c r="R93" i="10"/>
  <c r="P93" i="10"/>
  <c r="M93" i="10"/>
  <c r="L93" i="10"/>
  <c r="K93" i="10"/>
  <c r="R92" i="10"/>
  <c r="P92" i="10"/>
  <c r="M92" i="10"/>
  <c r="K92" i="10"/>
  <c r="R91" i="10"/>
  <c r="P91" i="10"/>
  <c r="M91" i="10"/>
  <c r="K91" i="10"/>
  <c r="R90" i="10"/>
  <c r="Q90" i="10"/>
  <c r="P90" i="10"/>
  <c r="M90" i="10"/>
  <c r="K90" i="10"/>
  <c r="R89" i="10"/>
  <c r="P89" i="10"/>
  <c r="M89" i="10"/>
  <c r="L89" i="10"/>
  <c r="K89" i="10"/>
  <c r="R88" i="10"/>
  <c r="P88" i="10"/>
  <c r="M88" i="10"/>
  <c r="K88" i="10"/>
  <c r="R87" i="10"/>
  <c r="P87" i="10"/>
  <c r="M87" i="10"/>
  <c r="K87" i="10"/>
  <c r="E87" i="10"/>
  <c r="C87" i="10"/>
  <c r="R86" i="10"/>
  <c r="P86" i="10"/>
  <c r="M86" i="10"/>
  <c r="K86" i="10"/>
  <c r="R85" i="10"/>
  <c r="Q85" i="10"/>
  <c r="P85" i="10"/>
  <c r="M85" i="10"/>
  <c r="K85" i="10"/>
  <c r="R84" i="10"/>
  <c r="P84" i="10"/>
  <c r="M84" i="10"/>
  <c r="L84" i="10"/>
  <c r="K84" i="10"/>
  <c r="R83" i="10"/>
  <c r="P83" i="10"/>
  <c r="M83" i="10"/>
  <c r="K83" i="10"/>
  <c r="R82" i="10"/>
  <c r="P82" i="10"/>
  <c r="M82" i="10"/>
  <c r="K82" i="10"/>
  <c r="R81" i="10"/>
  <c r="Q81" i="10"/>
  <c r="P81" i="10"/>
  <c r="M81" i="10"/>
  <c r="K81" i="10"/>
  <c r="R80" i="10"/>
  <c r="P80" i="10"/>
  <c r="M80" i="10"/>
  <c r="L80" i="10"/>
  <c r="K80" i="10"/>
  <c r="R79" i="10"/>
  <c r="P79" i="10"/>
  <c r="M79" i="10"/>
  <c r="K79" i="10"/>
  <c r="E79" i="10"/>
  <c r="C79" i="10"/>
  <c r="R75" i="10"/>
  <c r="P75" i="10"/>
  <c r="M75" i="10"/>
  <c r="L75" i="10"/>
  <c r="K75" i="10"/>
  <c r="R74" i="10"/>
  <c r="P74" i="10"/>
  <c r="M74" i="10"/>
  <c r="K74" i="10"/>
  <c r="R73" i="10"/>
  <c r="Q73" i="10"/>
  <c r="P73" i="10"/>
  <c r="M73" i="10"/>
  <c r="K73" i="10"/>
  <c r="R72" i="10"/>
  <c r="P72" i="10"/>
  <c r="M72" i="10"/>
  <c r="L72" i="10"/>
  <c r="K72" i="10"/>
  <c r="R71" i="10"/>
  <c r="P71" i="10"/>
  <c r="M71" i="10"/>
  <c r="L71" i="10"/>
  <c r="K71" i="10"/>
  <c r="R70" i="10"/>
  <c r="P70" i="10"/>
  <c r="M70" i="10"/>
  <c r="K70" i="10"/>
  <c r="E70" i="10"/>
  <c r="C70" i="10"/>
  <c r="R69" i="10"/>
  <c r="P69" i="10"/>
  <c r="M69" i="10"/>
  <c r="K69" i="10"/>
  <c r="R68" i="10"/>
  <c r="Q68" i="10"/>
  <c r="P68" i="10"/>
  <c r="M68" i="10"/>
  <c r="K68" i="10"/>
  <c r="R67" i="10"/>
  <c r="P67" i="10"/>
  <c r="M67" i="10"/>
  <c r="L67" i="10"/>
  <c r="K67" i="10"/>
  <c r="R66" i="10"/>
  <c r="P66" i="10"/>
  <c r="M66" i="10"/>
  <c r="L66" i="10"/>
  <c r="K66" i="10"/>
  <c r="R65" i="10"/>
  <c r="P65" i="10"/>
  <c r="M65" i="10"/>
  <c r="K65" i="10"/>
  <c r="R64" i="10"/>
  <c r="Q64" i="10"/>
  <c r="P64" i="10"/>
  <c r="M64" i="10"/>
  <c r="K64" i="10"/>
  <c r="R63" i="10"/>
  <c r="P63" i="10"/>
  <c r="M63" i="10"/>
  <c r="L63" i="10"/>
  <c r="K63" i="10"/>
  <c r="R62" i="10"/>
  <c r="P62" i="10"/>
  <c r="M62" i="10"/>
  <c r="L62" i="10"/>
  <c r="K62" i="10"/>
  <c r="E62" i="10"/>
  <c r="C62" i="10"/>
  <c r="R61" i="10"/>
  <c r="P61" i="10"/>
  <c r="M61" i="10"/>
  <c r="L61" i="10"/>
  <c r="K61" i="10"/>
  <c r="R60" i="10"/>
  <c r="P60" i="10"/>
  <c r="M60" i="10"/>
  <c r="K60" i="10"/>
  <c r="R59" i="10"/>
  <c r="Q59" i="10"/>
  <c r="P59" i="10"/>
  <c r="M59" i="10"/>
  <c r="K59" i="10"/>
  <c r="R58" i="10"/>
  <c r="P58" i="10"/>
  <c r="M58" i="10"/>
  <c r="L58" i="10"/>
  <c r="K58" i="10"/>
  <c r="R57" i="10"/>
  <c r="P57" i="10"/>
  <c r="M57" i="10"/>
  <c r="L57" i="10"/>
  <c r="K57" i="10"/>
  <c r="R56" i="10"/>
  <c r="P56" i="10"/>
  <c r="M56" i="10"/>
  <c r="K56" i="10"/>
  <c r="R55" i="10"/>
  <c r="Q55" i="10"/>
  <c r="P55" i="10"/>
  <c r="M55" i="10"/>
  <c r="K55" i="10"/>
  <c r="R54" i="10"/>
  <c r="P54" i="10"/>
  <c r="M54" i="10"/>
  <c r="L54" i="10"/>
  <c r="K54" i="10"/>
  <c r="E54" i="10"/>
  <c r="C54" i="10"/>
  <c r="R53" i="10"/>
  <c r="P53" i="10"/>
  <c r="M53" i="10"/>
  <c r="L53" i="10"/>
  <c r="K53" i="10"/>
  <c r="R52" i="10"/>
  <c r="P52" i="10"/>
  <c r="M52" i="10"/>
  <c r="K52" i="10"/>
  <c r="R51" i="10"/>
  <c r="P51" i="10"/>
  <c r="M51" i="10"/>
  <c r="K51" i="10"/>
  <c r="R50" i="10"/>
  <c r="Q50" i="10"/>
  <c r="P50" i="10"/>
  <c r="M50" i="10"/>
  <c r="K50" i="10"/>
  <c r="R49" i="10"/>
  <c r="P49" i="10"/>
  <c r="M49" i="10"/>
  <c r="L49" i="10"/>
  <c r="K49" i="10"/>
  <c r="R48" i="10"/>
  <c r="P48" i="10"/>
  <c r="M48" i="10"/>
  <c r="L48" i="10"/>
  <c r="K48" i="10"/>
  <c r="R47" i="10"/>
  <c r="P47" i="10"/>
  <c r="M47" i="10"/>
  <c r="K47" i="10"/>
  <c r="R46" i="10"/>
  <c r="Q46" i="10"/>
  <c r="P46" i="10"/>
  <c r="M46" i="10"/>
  <c r="K46" i="10"/>
  <c r="E46" i="10"/>
  <c r="C46" i="10"/>
  <c r="R45" i="10"/>
  <c r="Q45" i="10"/>
  <c r="P45" i="10"/>
  <c r="M45" i="10"/>
  <c r="K45" i="10"/>
  <c r="R44" i="10"/>
  <c r="P44" i="10"/>
  <c r="M44" i="10"/>
  <c r="L44" i="10"/>
  <c r="K44" i="10"/>
  <c r="R43" i="10"/>
  <c r="P43" i="10"/>
  <c r="M43" i="10"/>
  <c r="L43" i="10"/>
  <c r="K43" i="10"/>
  <c r="R42" i="10"/>
  <c r="P42" i="10"/>
  <c r="M42" i="10"/>
  <c r="K42" i="10"/>
  <c r="R41" i="10"/>
  <c r="Q41" i="10"/>
  <c r="P41" i="10"/>
  <c r="M41" i="10"/>
  <c r="K41" i="10"/>
  <c r="R40" i="10"/>
  <c r="P40" i="10"/>
  <c r="M40" i="10"/>
  <c r="L40" i="10"/>
  <c r="K40" i="10"/>
  <c r="E40" i="10"/>
  <c r="R38" i="10"/>
  <c r="P38" i="10"/>
  <c r="M38" i="10"/>
  <c r="L38" i="10"/>
  <c r="K38" i="10"/>
  <c r="G38" i="10"/>
  <c r="Q96" i="10" s="1"/>
  <c r="F38" i="10"/>
  <c r="Q74" i="10" s="1"/>
  <c r="E38" i="10"/>
  <c r="Q100" i="10" s="1"/>
  <c r="D38" i="10"/>
  <c r="Q87" i="10" s="1"/>
  <c r="C38" i="10"/>
  <c r="Q86" i="10" s="1"/>
  <c r="B38" i="10"/>
  <c r="R37" i="10"/>
  <c r="Q37" i="10"/>
  <c r="P37" i="10"/>
  <c r="M37" i="10"/>
  <c r="K37" i="10"/>
  <c r="G37" i="10"/>
  <c r="F37" i="10"/>
  <c r="E37" i="10"/>
  <c r="D37" i="10"/>
  <c r="E32" i="10" s="1"/>
  <c r="C37" i="10"/>
  <c r="B37" i="10"/>
  <c r="AW36" i="10"/>
  <c r="R36" i="10"/>
  <c r="Q36" i="10"/>
  <c r="P36" i="10"/>
  <c r="M36" i="10"/>
  <c r="K36" i="10"/>
  <c r="AX35" i="10"/>
  <c r="AR35" i="10"/>
  <c r="AQ35" i="10"/>
  <c r="AP35" i="10"/>
  <c r="R35" i="10"/>
  <c r="Q35" i="10"/>
  <c r="P35" i="10"/>
  <c r="M35" i="10"/>
  <c r="L35" i="10"/>
  <c r="K35" i="10"/>
  <c r="G35" i="10"/>
  <c r="L147" i="10" s="1"/>
  <c r="F35" i="10"/>
  <c r="L134" i="10" s="1"/>
  <c r="E35" i="10"/>
  <c r="L133" i="10" s="1"/>
  <c r="D35" i="10"/>
  <c r="L138" i="10" s="1"/>
  <c r="C35" i="10"/>
  <c r="L143" i="10" s="1"/>
  <c r="B35" i="10"/>
  <c r="AY34" i="10"/>
  <c r="AR34" i="10"/>
  <c r="AQ34" i="10"/>
  <c r="R34" i="10"/>
  <c r="Q34" i="10"/>
  <c r="P34" i="10"/>
  <c r="M34" i="10"/>
  <c r="L34" i="10"/>
  <c r="K34" i="10"/>
  <c r="G34" i="10"/>
  <c r="F34" i="10"/>
  <c r="E34" i="10"/>
  <c r="D34" i="10"/>
  <c r="C34" i="10"/>
  <c r="B34" i="10"/>
  <c r="AX33" i="10"/>
  <c r="AP33" i="10"/>
  <c r="R33" i="10"/>
  <c r="Q33" i="10"/>
  <c r="P33" i="10"/>
  <c r="M33" i="10"/>
  <c r="K33" i="10"/>
  <c r="AW32" i="10"/>
  <c r="R32" i="10"/>
  <c r="Q32" i="10"/>
  <c r="P32" i="10"/>
  <c r="M32" i="10"/>
  <c r="L32" i="10"/>
  <c r="K32" i="10"/>
  <c r="AX31" i="10"/>
  <c r="AT31" i="10"/>
  <c r="AR31" i="10"/>
  <c r="R31" i="10"/>
  <c r="Q31" i="10"/>
  <c r="P31" i="10"/>
  <c r="M31" i="10"/>
  <c r="L31" i="10"/>
  <c r="K31" i="10"/>
  <c r="AW30" i="10"/>
  <c r="AO30" i="10"/>
  <c r="AN30" i="10"/>
  <c r="R30" i="10"/>
  <c r="Q30" i="10"/>
  <c r="P30" i="10"/>
  <c r="M30" i="10"/>
  <c r="L30" i="10"/>
  <c r="K30" i="10"/>
  <c r="AY29" i="10"/>
  <c r="AX29" i="10"/>
  <c r="AR29" i="10"/>
  <c r="AP29" i="10"/>
  <c r="R29" i="10"/>
  <c r="Q29" i="10"/>
  <c r="P29" i="10"/>
  <c r="M29" i="10"/>
  <c r="L29" i="10"/>
  <c r="K29" i="10"/>
  <c r="AQ28" i="10"/>
  <c r="R28" i="10"/>
  <c r="Q28" i="10"/>
  <c r="P28" i="10"/>
  <c r="M28" i="10"/>
  <c r="L28" i="10"/>
  <c r="K28" i="10"/>
  <c r="AX27" i="10"/>
  <c r="AW27" i="10"/>
  <c r="R27" i="10"/>
  <c r="Q27" i="10"/>
  <c r="P27" i="10"/>
  <c r="M27" i="10"/>
  <c r="K27" i="10"/>
  <c r="AW26" i="10"/>
  <c r="AR26" i="10"/>
  <c r="AQ26" i="10"/>
  <c r="R26" i="10"/>
  <c r="Q26" i="10"/>
  <c r="P26" i="10"/>
  <c r="M26" i="10"/>
  <c r="L26" i="10"/>
  <c r="K26" i="10"/>
  <c r="AR25" i="10"/>
  <c r="R25" i="10"/>
  <c r="Q25" i="10"/>
  <c r="P25" i="10"/>
  <c r="M25" i="10"/>
  <c r="L25" i="10"/>
  <c r="K25" i="10"/>
  <c r="AX24" i="10"/>
  <c r="AW24" i="10"/>
  <c r="AU24" i="10"/>
  <c r="AQ24" i="10"/>
  <c r="AO24" i="10"/>
  <c r="R24" i="10"/>
  <c r="Q24" i="10"/>
  <c r="P24" i="10"/>
  <c r="M24" i="10"/>
  <c r="L24" i="10"/>
  <c r="K24" i="10"/>
  <c r="E24" i="10"/>
  <c r="C24" i="10" s="1"/>
  <c r="AR23" i="10"/>
  <c r="AN23" i="10"/>
  <c r="R23" i="10"/>
  <c r="Q23" i="10"/>
  <c r="P23" i="10"/>
  <c r="M23" i="10"/>
  <c r="L23" i="10"/>
  <c r="K23" i="10"/>
  <c r="AY22" i="10"/>
  <c r="AX22" i="10"/>
  <c r="AW22" i="10"/>
  <c r="R22" i="10"/>
  <c r="Q22" i="10"/>
  <c r="P22" i="10"/>
  <c r="M22" i="10"/>
  <c r="L22" i="10"/>
  <c r="K22" i="10"/>
  <c r="AX21" i="10"/>
  <c r="AR21" i="10"/>
  <c r="AP21" i="10"/>
  <c r="R21" i="10"/>
  <c r="Q21" i="10"/>
  <c r="P21" i="10"/>
  <c r="M21" i="10"/>
  <c r="K21" i="10"/>
  <c r="AW20" i="10"/>
  <c r="AV20" i="10"/>
  <c r="AU20" i="10"/>
  <c r="AO20" i="10"/>
  <c r="R20" i="10"/>
  <c r="Q20" i="10"/>
  <c r="P20" i="10"/>
  <c r="M20" i="10"/>
  <c r="L20" i="10"/>
  <c r="K20" i="10"/>
  <c r="AX19" i="10"/>
  <c r="AR19" i="10"/>
  <c r="AQ19" i="10"/>
  <c r="AP19" i="10"/>
  <c r="R19" i="10"/>
  <c r="Q19" i="10"/>
  <c r="P19" i="10"/>
  <c r="M19" i="10"/>
  <c r="L19" i="10"/>
  <c r="K19" i="10"/>
  <c r="AY18" i="10"/>
  <c r="R18" i="10"/>
  <c r="Q18" i="10"/>
  <c r="P18" i="10"/>
  <c r="M18" i="10"/>
  <c r="L18" i="10"/>
  <c r="K18" i="10"/>
  <c r="AP17" i="10"/>
  <c r="AO17" i="10"/>
  <c r="R17" i="10"/>
  <c r="Q17" i="10"/>
  <c r="P17" i="10"/>
  <c r="M17" i="10"/>
  <c r="L17" i="10"/>
  <c r="K17" i="10"/>
  <c r="AW16" i="10"/>
  <c r="AR16" i="10"/>
  <c r="AQ16" i="10"/>
  <c r="AO16" i="10"/>
  <c r="R16" i="10"/>
  <c r="Q16" i="10"/>
  <c r="P16" i="10"/>
  <c r="M16" i="10"/>
  <c r="L16" i="10"/>
  <c r="K16" i="10"/>
  <c r="E16" i="10"/>
  <c r="C16" i="10" s="1"/>
  <c r="AX15" i="10"/>
  <c r="AW15" i="10"/>
  <c r="AV15" i="10"/>
  <c r="AP15" i="10"/>
  <c r="R15" i="10"/>
  <c r="P15" i="10"/>
  <c r="M15" i="10"/>
  <c r="L15" i="10"/>
  <c r="K15" i="10"/>
  <c r="AR14" i="10"/>
  <c r="AP14" i="10"/>
  <c r="R14" i="10"/>
  <c r="Q14" i="10"/>
  <c r="P14" i="10"/>
  <c r="M14" i="10"/>
  <c r="L14" i="10"/>
  <c r="K14" i="10"/>
  <c r="AY13" i="10"/>
  <c r="AX13" i="10"/>
  <c r="AP13" i="10"/>
  <c r="AO13" i="10"/>
  <c r="R13" i="10"/>
  <c r="Q13" i="10"/>
  <c r="P13" i="10"/>
  <c r="M13" i="10"/>
  <c r="L13" i="10"/>
  <c r="K13" i="10"/>
  <c r="AW12" i="10"/>
  <c r="AV12" i="10"/>
  <c r="R12" i="10"/>
  <c r="Q12" i="10"/>
  <c r="P12" i="10"/>
  <c r="M12" i="10"/>
  <c r="L12" i="10"/>
  <c r="K12" i="10"/>
  <c r="AY11" i="10"/>
  <c r="AX11" i="10"/>
  <c r="AV11" i="10"/>
  <c r="AR11" i="10"/>
  <c r="AP11" i="10"/>
  <c r="R11" i="10"/>
  <c r="Q11" i="10"/>
  <c r="P11" i="10"/>
  <c r="M11" i="10"/>
  <c r="L11" i="10"/>
  <c r="K11" i="10"/>
  <c r="AX10" i="10"/>
  <c r="AW10" i="10"/>
  <c r="AV10" i="10"/>
  <c r="AU10" i="10"/>
  <c r="AP10" i="10"/>
  <c r="R10" i="10"/>
  <c r="Q10" i="10"/>
  <c r="P10" i="10"/>
  <c r="M10" i="10"/>
  <c r="L10" i="10"/>
  <c r="K10" i="10"/>
  <c r="AX9" i="10"/>
  <c r="AW9" i="10"/>
  <c r="AU9" i="10"/>
  <c r="AP9" i="10"/>
  <c r="AO9" i="10"/>
  <c r="R9" i="10"/>
  <c r="Q9" i="10"/>
  <c r="P9" i="10"/>
  <c r="M9" i="10"/>
  <c r="L9" i="10"/>
  <c r="K9" i="10"/>
  <c r="AY8" i="10"/>
  <c r="AX8" i="10"/>
  <c r="AW8" i="10"/>
  <c r="AP8" i="10"/>
  <c r="AO8" i="10"/>
  <c r="AB8" i="10"/>
  <c r="R8" i="10"/>
  <c r="AB14" i="10" s="1"/>
  <c r="Q8" i="10"/>
  <c r="M8" i="10"/>
  <c r="L8" i="10"/>
  <c r="AY7" i="10"/>
  <c r="AW7" i="10"/>
  <c r="AV7" i="10"/>
  <c r="AT7" i="10"/>
  <c r="AR7" i="10"/>
  <c r="Q7" i="10"/>
  <c r="R7" i="10" s="1"/>
  <c r="AB13" i="10" s="1"/>
  <c r="M7" i="10"/>
  <c r="AB7" i="10" s="1"/>
  <c r="L7" i="10"/>
  <c r="AX6" i="10"/>
  <c r="AW6" i="10"/>
  <c r="AV6" i="10"/>
  <c r="AU6" i="10"/>
  <c r="AT6" i="10"/>
  <c r="R6" i="10"/>
  <c r="AB12" i="10" s="1"/>
  <c r="Q6" i="10"/>
  <c r="L6" i="10"/>
  <c r="M6" i="10" s="1"/>
  <c r="AB6" i="10" s="1"/>
  <c r="AX5" i="10"/>
  <c r="AW5" i="10"/>
  <c r="AV5" i="10"/>
  <c r="AT5" i="10"/>
  <c r="AR5" i="10"/>
  <c r="AP5" i="10"/>
  <c r="AO5" i="10"/>
  <c r="AN5" i="10"/>
  <c r="Q5" i="10"/>
  <c r="R5" i="10" s="1"/>
  <c r="AB11" i="10" s="1"/>
  <c r="L5" i="10"/>
  <c r="M5" i="10" s="1"/>
  <c r="AB5" i="10" s="1"/>
  <c r="AX4" i="10"/>
  <c r="AV4" i="10"/>
  <c r="AU4" i="10"/>
  <c r="AT4" i="10"/>
  <c r="AR4" i="10"/>
  <c r="AP4" i="10"/>
  <c r="AO4" i="10"/>
  <c r="AN4" i="10"/>
  <c r="AB4" i="10"/>
  <c r="R4" i="10"/>
  <c r="AB10" i="10" s="1"/>
  <c r="Q4" i="10"/>
  <c r="M4" i="10"/>
  <c r="L4" i="10"/>
  <c r="Q3" i="10"/>
  <c r="R3" i="10" s="1"/>
  <c r="AB9" i="10" s="1"/>
  <c r="L3" i="10"/>
  <c r="M3" i="10" s="1"/>
  <c r="AB3" i="10" s="1"/>
  <c r="AY2" i="10"/>
  <c r="AY35" i="10" s="1"/>
  <c r="AX2" i="10"/>
  <c r="AW2" i="10"/>
  <c r="AW17" i="10" s="1"/>
  <c r="AV2" i="10"/>
  <c r="AV30" i="10" s="1"/>
  <c r="AU2" i="10"/>
  <c r="AU30" i="10" s="1"/>
  <c r="AT2" i="10"/>
  <c r="AS2" i="10"/>
  <c r="AS30" i="10" s="1"/>
  <c r="AR2" i="10"/>
  <c r="AR13" i="10" s="1"/>
  <c r="AQ2" i="10"/>
  <c r="AQ29" i="10" s="1"/>
  <c r="AP2" i="10"/>
  <c r="AO2" i="10"/>
  <c r="AO32" i="10" s="1"/>
  <c r="AN2" i="10"/>
  <c r="AN6" i="10" s="1"/>
  <c r="E158" i="9"/>
  <c r="C158" i="9"/>
  <c r="E150" i="9"/>
  <c r="C150" i="9"/>
  <c r="R147" i="9"/>
  <c r="P147" i="9"/>
  <c r="M147" i="9"/>
  <c r="K147" i="9"/>
  <c r="R146" i="9"/>
  <c r="P146" i="9"/>
  <c r="M146" i="9"/>
  <c r="L146" i="9"/>
  <c r="K146" i="9"/>
  <c r="R145" i="9"/>
  <c r="P145" i="9"/>
  <c r="M145" i="9"/>
  <c r="K145" i="9"/>
  <c r="R144" i="9"/>
  <c r="P144" i="9"/>
  <c r="M144" i="9"/>
  <c r="K144" i="9"/>
  <c r="R143" i="9"/>
  <c r="P143" i="9"/>
  <c r="M143" i="9"/>
  <c r="K143" i="9"/>
  <c r="R142" i="9"/>
  <c r="P142" i="9"/>
  <c r="M142" i="9"/>
  <c r="L142" i="9"/>
  <c r="K142" i="9"/>
  <c r="E142" i="9"/>
  <c r="C142" i="9"/>
  <c r="R141" i="9"/>
  <c r="P141" i="9"/>
  <c r="M141" i="9"/>
  <c r="L141" i="9"/>
  <c r="K141" i="9"/>
  <c r="R140" i="9"/>
  <c r="P140" i="9"/>
  <c r="M140" i="9"/>
  <c r="K140" i="9"/>
  <c r="R139" i="9"/>
  <c r="P139" i="9"/>
  <c r="M139" i="9"/>
  <c r="K139" i="9"/>
  <c r="R138" i="9"/>
  <c r="P138" i="9"/>
  <c r="M138" i="9"/>
  <c r="K138" i="9"/>
  <c r="R137" i="9"/>
  <c r="P137" i="9"/>
  <c r="M137" i="9"/>
  <c r="L137" i="9"/>
  <c r="K137" i="9"/>
  <c r="R136" i="9"/>
  <c r="P136" i="9"/>
  <c r="M136" i="9"/>
  <c r="K136" i="9"/>
  <c r="R135" i="9"/>
  <c r="P135" i="9"/>
  <c r="M135" i="9"/>
  <c r="L135" i="9"/>
  <c r="K135" i="9"/>
  <c r="R134" i="9"/>
  <c r="P134" i="9"/>
  <c r="M134" i="9"/>
  <c r="K134" i="9"/>
  <c r="E134" i="9"/>
  <c r="C134" i="9"/>
  <c r="R133" i="9"/>
  <c r="P133" i="9"/>
  <c r="M133" i="9"/>
  <c r="K133" i="9"/>
  <c r="R132" i="9"/>
  <c r="P132" i="9"/>
  <c r="M132" i="9"/>
  <c r="L132" i="9"/>
  <c r="K132" i="9"/>
  <c r="R131" i="9"/>
  <c r="P131" i="9"/>
  <c r="M131" i="9"/>
  <c r="K131" i="9"/>
  <c r="R130" i="9"/>
  <c r="P130" i="9"/>
  <c r="M130" i="9"/>
  <c r="L130" i="9"/>
  <c r="K130" i="9"/>
  <c r="R129" i="9"/>
  <c r="P129" i="9"/>
  <c r="M129" i="9"/>
  <c r="K129" i="9"/>
  <c r="R128" i="9"/>
  <c r="P128" i="9"/>
  <c r="M128" i="9"/>
  <c r="L128" i="9"/>
  <c r="K128" i="9"/>
  <c r="R127" i="9"/>
  <c r="P127" i="9"/>
  <c r="M127" i="9"/>
  <c r="K127" i="9"/>
  <c r="R126" i="9"/>
  <c r="P126" i="9"/>
  <c r="M126" i="9"/>
  <c r="K126" i="9"/>
  <c r="E126" i="9"/>
  <c r="C126" i="9"/>
  <c r="R125" i="9"/>
  <c r="P125" i="9"/>
  <c r="M125" i="9"/>
  <c r="L125" i="9"/>
  <c r="K125" i="9"/>
  <c r="R124" i="9"/>
  <c r="P124" i="9"/>
  <c r="M124" i="9"/>
  <c r="K124" i="9"/>
  <c r="R123" i="9"/>
  <c r="Q123" i="9"/>
  <c r="P123" i="9"/>
  <c r="M123" i="9"/>
  <c r="L123" i="9"/>
  <c r="K123" i="9"/>
  <c r="R122" i="9"/>
  <c r="P122" i="9"/>
  <c r="M122" i="9"/>
  <c r="K122" i="9"/>
  <c r="R121" i="9"/>
  <c r="P121" i="9"/>
  <c r="M121" i="9"/>
  <c r="K121" i="9"/>
  <c r="R120" i="9"/>
  <c r="P120" i="9"/>
  <c r="M120" i="9"/>
  <c r="K120" i="9"/>
  <c r="R119" i="9"/>
  <c r="Q119" i="9"/>
  <c r="P119" i="9"/>
  <c r="M119" i="9"/>
  <c r="L119" i="9"/>
  <c r="K119" i="9"/>
  <c r="R118" i="9"/>
  <c r="P118" i="9"/>
  <c r="M118" i="9"/>
  <c r="K118" i="9"/>
  <c r="E118" i="9"/>
  <c r="C118" i="9"/>
  <c r="R114" i="9"/>
  <c r="P114" i="9"/>
  <c r="M114" i="9"/>
  <c r="K114" i="9"/>
  <c r="R113" i="9"/>
  <c r="P113" i="9"/>
  <c r="M113" i="9"/>
  <c r="L113" i="9"/>
  <c r="K113" i="9"/>
  <c r="R112" i="9"/>
  <c r="P112" i="9"/>
  <c r="M112" i="9"/>
  <c r="K112" i="9"/>
  <c r="R111" i="9"/>
  <c r="Q111" i="9"/>
  <c r="P111" i="9"/>
  <c r="M111" i="9"/>
  <c r="L111" i="9"/>
  <c r="K111" i="9"/>
  <c r="R110" i="9"/>
  <c r="P110" i="9"/>
  <c r="M110" i="9"/>
  <c r="K110" i="9"/>
  <c r="R109" i="9"/>
  <c r="P109" i="9"/>
  <c r="M109" i="9"/>
  <c r="L109" i="9"/>
  <c r="K109" i="9"/>
  <c r="E109" i="9"/>
  <c r="C109" i="9"/>
  <c r="R108" i="9"/>
  <c r="P108" i="9"/>
  <c r="M108" i="9"/>
  <c r="L108" i="9"/>
  <c r="K108" i="9"/>
  <c r="R107" i="9"/>
  <c r="P107" i="9"/>
  <c r="M107" i="9"/>
  <c r="K107" i="9"/>
  <c r="R106" i="9"/>
  <c r="P106" i="9"/>
  <c r="M106" i="9"/>
  <c r="K106" i="9"/>
  <c r="R105" i="9"/>
  <c r="P105" i="9"/>
  <c r="M105" i="9"/>
  <c r="K105" i="9"/>
  <c r="R104" i="9"/>
  <c r="P104" i="9"/>
  <c r="M104" i="9"/>
  <c r="L104" i="9"/>
  <c r="K104" i="9"/>
  <c r="R103" i="9"/>
  <c r="P103" i="9"/>
  <c r="M103" i="9"/>
  <c r="K103" i="9"/>
  <c r="E103" i="9"/>
  <c r="R102" i="9"/>
  <c r="P102" i="9"/>
  <c r="M102" i="9"/>
  <c r="K102" i="9"/>
  <c r="R101" i="9"/>
  <c r="Q101" i="9"/>
  <c r="P101" i="9"/>
  <c r="M101" i="9"/>
  <c r="K101" i="9"/>
  <c r="R100" i="9"/>
  <c r="P100" i="9"/>
  <c r="M100" i="9"/>
  <c r="K100" i="9"/>
  <c r="R99" i="9"/>
  <c r="Q99" i="9"/>
  <c r="P99" i="9"/>
  <c r="M99" i="9"/>
  <c r="K99" i="9"/>
  <c r="R98" i="9"/>
  <c r="P98" i="9"/>
  <c r="M98" i="9"/>
  <c r="K98" i="9"/>
  <c r="R97" i="9"/>
  <c r="Q97" i="9"/>
  <c r="P97" i="9"/>
  <c r="M97" i="9"/>
  <c r="K97" i="9"/>
  <c r="R96" i="9"/>
  <c r="P96" i="9"/>
  <c r="M96" i="9"/>
  <c r="L96" i="9"/>
  <c r="K96" i="9"/>
  <c r="R95" i="9"/>
  <c r="Q95" i="9"/>
  <c r="P95" i="9"/>
  <c r="M95" i="9"/>
  <c r="K95" i="9"/>
  <c r="E95" i="9"/>
  <c r="C95" i="9"/>
  <c r="R94" i="9"/>
  <c r="P94" i="9"/>
  <c r="M94" i="9"/>
  <c r="K94" i="9"/>
  <c r="R93" i="9"/>
  <c r="P93" i="9"/>
  <c r="M93" i="9"/>
  <c r="K93" i="9"/>
  <c r="R92" i="9"/>
  <c r="Q92" i="9"/>
  <c r="P92" i="9"/>
  <c r="M92" i="9"/>
  <c r="K92" i="9"/>
  <c r="R91" i="9"/>
  <c r="P91" i="9"/>
  <c r="M91" i="9"/>
  <c r="L91" i="9"/>
  <c r="K91" i="9"/>
  <c r="R90" i="9"/>
  <c r="Q90" i="9"/>
  <c r="P90" i="9"/>
  <c r="M90" i="9"/>
  <c r="K90" i="9"/>
  <c r="R89" i="9"/>
  <c r="P89" i="9"/>
  <c r="M89" i="9"/>
  <c r="K89" i="9"/>
  <c r="R88" i="9"/>
  <c r="P88" i="9"/>
  <c r="M88" i="9"/>
  <c r="K88" i="9"/>
  <c r="R87" i="9"/>
  <c r="P87" i="9"/>
  <c r="M87" i="9"/>
  <c r="K87" i="9"/>
  <c r="E87" i="9"/>
  <c r="C87" i="9"/>
  <c r="R86" i="9"/>
  <c r="P86" i="9"/>
  <c r="M86" i="9"/>
  <c r="L86" i="9"/>
  <c r="K86" i="9"/>
  <c r="R85" i="9"/>
  <c r="Q85" i="9"/>
  <c r="P85" i="9"/>
  <c r="M85" i="9"/>
  <c r="K85" i="9"/>
  <c r="R84" i="9"/>
  <c r="P84" i="9"/>
  <c r="M84" i="9"/>
  <c r="K84" i="9"/>
  <c r="R83" i="9"/>
  <c r="Q83" i="9"/>
  <c r="P83" i="9"/>
  <c r="M83" i="9"/>
  <c r="K83" i="9"/>
  <c r="R82" i="9"/>
  <c r="P82" i="9"/>
  <c r="M82" i="9"/>
  <c r="L82" i="9"/>
  <c r="K82" i="9"/>
  <c r="R81" i="9"/>
  <c r="P81" i="9"/>
  <c r="M81" i="9"/>
  <c r="K81" i="9"/>
  <c r="R80" i="9"/>
  <c r="P80" i="9"/>
  <c r="M80" i="9"/>
  <c r="K80" i="9"/>
  <c r="R79" i="9"/>
  <c r="Q79" i="9"/>
  <c r="P79" i="9"/>
  <c r="M79" i="9"/>
  <c r="K79" i="9"/>
  <c r="E79" i="9"/>
  <c r="C79" i="9"/>
  <c r="R75" i="9"/>
  <c r="Q75" i="9"/>
  <c r="P75" i="9"/>
  <c r="M75" i="9"/>
  <c r="K75" i="9"/>
  <c r="R74" i="9"/>
  <c r="P74" i="9"/>
  <c r="M74" i="9"/>
  <c r="L74" i="9"/>
  <c r="K74" i="9"/>
  <c r="R73" i="9"/>
  <c r="Q73" i="9"/>
  <c r="P73" i="9"/>
  <c r="M73" i="9"/>
  <c r="K73" i="9"/>
  <c r="R72" i="9"/>
  <c r="P72" i="9"/>
  <c r="M72" i="9"/>
  <c r="K72" i="9"/>
  <c r="R71" i="9"/>
  <c r="Q71" i="9"/>
  <c r="P71" i="9"/>
  <c r="M71" i="9"/>
  <c r="K71" i="9"/>
  <c r="R70" i="9"/>
  <c r="P70" i="9"/>
  <c r="M70" i="9"/>
  <c r="L70" i="9"/>
  <c r="K70" i="9"/>
  <c r="E70" i="9"/>
  <c r="C70" i="9"/>
  <c r="R69" i="9"/>
  <c r="P69" i="9"/>
  <c r="M69" i="9"/>
  <c r="L69" i="9"/>
  <c r="K69" i="9"/>
  <c r="R68" i="9"/>
  <c r="Q68" i="9"/>
  <c r="P68" i="9"/>
  <c r="M68" i="9"/>
  <c r="K68" i="9"/>
  <c r="R67" i="9"/>
  <c r="P67" i="9"/>
  <c r="M67" i="9"/>
  <c r="K67" i="9"/>
  <c r="R66" i="9"/>
  <c r="Q66" i="9"/>
  <c r="P66" i="9"/>
  <c r="M66" i="9"/>
  <c r="K66" i="9"/>
  <c r="R65" i="9"/>
  <c r="P65" i="9"/>
  <c r="M65" i="9"/>
  <c r="L65" i="9"/>
  <c r="K65" i="9"/>
  <c r="R64" i="9"/>
  <c r="Q64" i="9"/>
  <c r="P64" i="9"/>
  <c r="M64" i="9"/>
  <c r="K64" i="9"/>
  <c r="R63" i="9"/>
  <c r="P63" i="9"/>
  <c r="M63" i="9"/>
  <c r="K63" i="9"/>
  <c r="R62" i="9"/>
  <c r="Q62" i="9"/>
  <c r="P62" i="9"/>
  <c r="M62" i="9"/>
  <c r="K62" i="9"/>
  <c r="E62" i="9"/>
  <c r="C62" i="9"/>
  <c r="R61" i="9"/>
  <c r="P61" i="9"/>
  <c r="M61" i="9"/>
  <c r="K61" i="9"/>
  <c r="R60" i="9"/>
  <c r="P60" i="9"/>
  <c r="M60" i="9"/>
  <c r="L60" i="9"/>
  <c r="K60" i="9"/>
  <c r="R59" i="9"/>
  <c r="Q59" i="9"/>
  <c r="P59" i="9"/>
  <c r="M59" i="9"/>
  <c r="K59" i="9"/>
  <c r="R58" i="9"/>
  <c r="P58" i="9"/>
  <c r="M58" i="9"/>
  <c r="K58" i="9"/>
  <c r="R57" i="9"/>
  <c r="Q57" i="9"/>
  <c r="P57" i="9"/>
  <c r="M57" i="9"/>
  <c r="K57" i="9"/>
  <c r="R56" i="9"/>
  <c r="P56" i="9"/>
  <c r="M56" i="9"/>
  <c r="L56" i="9"/>
  <c r="K56" i="9"/>
  <c r="R55" i="9"/>
  <c r="Q55" i="9"/>
  <c r="P55" i="9"/>
  <c r="M55" i="9"/>
  <c r="K55" i="9"/>
  <c r="R54" i="9"/>
  <c r="P54" i="9"/>
  <c r="M54" i="9"/>
  <c r="K54" i="9"/>
  <c r="E54" i="9"/>
  <c r="C54" i="9"/>
  <c r="R53" i="9"/>
  <c r="P53" i="9"/>
  <c r="M53" i="9"/>
  <c r="K53" i="9"/>
  <c r="R52" i="9"/>
  <c r="Q52" i="9"/>
  <c r="P52" i="9"/>
  <c r="M52" i="9"/>
  <c r="K52" i="9"/>
  <c r="R51" i="9"/>
  <c r="P51" i="9"/>
  <c r="M51" i="9"/>
  <c r="L51" i="9"/>
  <c r="K51" i="9"/>
  <c r="R50" i="9"/>
  <c r="Q50" i="9"/>
  <c r="P50" i="9"/>
  <c r="M50" i="9"/>
  <c r="K50" i="9"/>
  <c r="R49" i="9"/>
  <c r="P49" i="9"/>
  <c r="M49" i="9"/>
  <c r="K49" i="9"/>
  <c r="R48" i="9"/>
  <c r="Q48" i="9"/>
  <c r="P48" i="9"/>
  <c r="M48" i="9"/>
  <c r="K48" i="9"/>
  <c r="R47" i="9"/>
  <c r="P47" i="9"/>
  <c r="M47" i="9"/>
  <c r="L47" i="9"/>
  <c r="K47" i="9"/>
  <c r="R46" i="9"/>
  <c r="Q46" i="9"/>
  <c r="P46" i="9"/>
  <c r="M46" i="9"/>
  <c r="K46" i="9"/>
  <c r="E46" i="9"/>
  <c r="C46" i="9"/>
  <c r="R45" i="9"/>
  <c r="Q45" i="9"/>
  <c r="P45" i="9"/>
  <c r="M45" i="9"/>
  <c r="K45" i="9"/>
  <c r="R44" i="9"/>
  <c r="P44" i="9"/>
  <c r="M44" i="9"/>
  <c r="K44" i="9"/>
  <c r="R43" i="9"/>
  <c r="Q43" i="9"/>
  <c r="P43" i="9"/>
  <c r="M43" i="9"/>
  <c r="K43" i="9"/>
  <c r="R42" i="9"/>
  <c r="P42" i="9"/>
  <c r="M42" i="9"/>
  <c r="K42" i="9"/>
  <c r="R41" i="9"/>
  <c r="Q41" i="9"/>
  <c r="P41" i="9"/>
  <c r="M41" i="9"/>
  <c r="K41" i="9"/>
  <c r="R40" i="9"/>
  <c r="P40" i="9"/>
  <c r="M40" i="9"/>
  <c r="K40" i="9"/>
  <c r="E40" i="9"/>
  <c r="R38" i="9"/>
  <c r="Q38" i="9"/>
  <c r="P38" i="9"/>
  <c r="M38" i="9"/>
  <c r="L38" i="9"/>
  <c r="K38" i="9"/>
  <c r="G38" i="9"/>
  <c r="Q96" i="9" s="1"/>
  <c r="F38" i="9"/>
  <c r="Q74" i="9" s="1"/>
  <c r="E38" i="9"/>
  <c r="Q106" i="9" s="1"/>
  <c r="D38" i="9"/>
  <c r="C38" i="9"/>
  <c r="Q86" i="9" s="1"/>
  <c r="B38" i="9"/>
  <c r="Q91" i="9" s="1"/>
  <c r="R37" i="9"/>
  <c r="Q37" i="9"/>
  <c r="P37" i="9"/>
  <c r="M37" i="9"/>
  <c r="L37" i="9"/>
  <c r="K37" i="9"/>
  <c r="G37" i="9"/>
  <c r="F37" i="9"/>
  <c r="E37" i="9"/>
  <c r="D37" i="9"/>
  <c r="C37" i="9"/>
  <c r="B37" i="9"/>
  <c r="AV36" i="9"/>
  <c r="AR36" i="9"/>
  <c r="R36" i="9"/>
  <c r="P36" i="9"/>
  <c r="M36" i="9"/>
  <c r="K36" i="9"/>
  <c r="AY35" i="9"/>
  <c r="R35" i="9"/>
  <c r="P35" i="9"/>
  <c r="M35" i="9"/>
  <c r="L35" i="9"/>
  <c r="K35" i="9"/>
  <c r="G35" i="9"/>
  <c r="L147" i="9" s="1"/>
  <c r="F35" i="9"/>
  <c r="L134" i="9" s="1"/>
  <c r="E35" i="9"/>
  <c r="L100" i="9" s="1"/>
  <c r="D35" i="9"/>
  <c r="C35" i="9"/>
  <c r="L143" i="9" s="1"/>
  <c r="B35" i="9"/>
  <c r="L124" i="9" s="1"/>
  <c r="R34" i="9"/>
  <c r="Q34" i="9"/>
  <c r="P34" i="9"/>
  <c r="M34" i="9"/>
  <c r="L34" i="9"/>
  <c r="K34" i="9"/>
  <c r="G34" i="9"/>
  <c r="F34" i="9"/>
  <c r="E34" i="9"/>
  <c r="D34" i="9"/>
  <c r="C34" i="9"/>
  <c r="B34" i="9"/>
  <c r="E32" i="9" s="1"/>
  <c r="D7" i="9" s="1"/>
  <c r="D13" i="9" s="1"/>
  <c r="AO33" i="9"/>
  <c r="R33" i="9"/>
  <c r="Q33" i="9"/>
  <c r="P33" i="9"/>
  <c r="M33" i="9"/>
  <c r="L33" i="9"/>
  <c r="K33" i="9"/>
  <c r="AR32" i="9"/>
  <c r="AQ32" i="9"/>
  <c r="R32" i="9"/>
  <c r="Q32" i="9"/>
  <c r="P32" i="9"/>
  <c r="M32" i="9"/>
  <c r="L32" i="9"/>
  <c r="K32" i="9"/>
  <c r="C32" i="9"/>
  <c r="AZ2" i="9" s="1"/>
  <c r="AO31" i="9"/>
  <c r="R31" i="9"/>
  <c r="Q31" i="9"/>
  <c r="P31" i="9"/>
  <c r="M31" i="9"/>
  <c r="L31" i="9"/>
  <c r="K31" i="9"/>
  <c r="AR30" i="9"/>
  <c r="AQ30" i="9"/>
  <c r="R30" i="9"/>
  <c r="P30" i="9"/>
  <c r="M30" i="9"/>
  <c r="K30" i="9"/>
  <c r="R29" i="9"/>
  <c r="Q29" i="9"/>
  <c r="P29" i="9"/>
  <c r="M29" i="9"/>
  <c r="L29" i="9"/>
  <c r="K29" i="9"/>
  <c r="R28" i="9"/>
  <c r="Q28" i="9"/>
  <c r="P28" i="9"/>
  <c r="M28" i="9"/>
  <c r="L28" i="9"/>
  <c r="K28" i="9"/>
  <c r="AR27" i="9"/>
  <c r="AO27" i="9"/>
  <c r="R27" i="9"/>
  <c r="Q27" i="9"/>
  <c r="P27" i="9"/>
  <c r="M27" i="9"/>
  <c r="L27" i="9"/>
  <c r="K27" i="9"/>
  <c r="AV26" i="9"/>
  <c r="R26" i="9"/>
  <c r="Q26" i="9"/>
  <c r="P26" i="9"/>
  <c r="M26" i="9"/>
  <c r="L26" i="9"/>
  <c r="K26" i="9"/>
  <c r="R25" i="9"/>
  <c r="Q25" i="9"/>
  <c r="P25" i="9"/>
  <c r="M25" i="9"/>
  <c r="L25" i="9"/>
  <c r="K25" i="9"/>
  <c r="R24" i="9"/>
  <c r="Q24" i="9"/>
  <c r="P24" i="9"/>
  <c r="M24" i="9"/>
  <c r="K24" i="9"/>
  <c r="E24" i="9"/>
  <c r="C24" i="9" s="1"/>
  <c r="R23" i="9"/>
  <c r="P23" i="9"/>
  <c r="M23" i="9"/>
  <c r="L23" i="9"/>
  <c r="K23" i="9"/>
  <c r="R22" i="9"/>
  <c r="Q22" i="9"/>
  <c r="P22" i="9"/>
  <c r="M22" i="9"/>
  <c r="L22" i="9"/>
  <c r="K22" i="9"/>
  <c r="AV21" i="9"/>
  <c r="AN21" i="9"/>
  <c r="R21" i="9"/>
  <c r="Q21" i="9"/>
  <c r="P21" i="9"/>
  <c r="M21" i="9"/>
  <c r="L21" i="9"/>
  <c r="K21" i="9"/>
  <c r="AV20" i="9"/>
  <c r="R20" i="9"/>
  <c r="Q20" i="9"/>
  <c r="P20" i="9"/>
  <c r="M20" i="9"/>
  <c r="L20" i="9"/>
  <c r="K20" i="9"/>
  <c r="R19" i="9"/>
  <c r="Q19" i="9"/>
  <c r="P19" i="9"/>
  <c r="M19" i="9"/>
  <c r="L19" i="9"/>
  <c r="K19" i="9"/>
  <c r="AO18" i="9"/>
  <c r="R18" i="9"/>
  <c r="Q18" i="9"/>
  <c r="P18" i="9"/>
  <c r="M18" i="9"/>
  <c r="K18" i="9"/>
  <c r="AW17" i="9"/>
  <c r="R17" i="9"/>
  <c r="P17" i="9"/>
  <c r="M17" i="9"/>
  <c r="K17" i="9"/>
  <c r="AV16" i="9"/>
  <c r="R16" i="9"/>
  <c r="Q16" i="9"/>
  <c r="P16" i="9"/>
  <c r="M16" i="9"/>
  <c r="L16" i="9"/>
  <c r="K16" i="9"/>
  <c r="E16" i="9"/>
  <c r="C16" i="9"/>
  <c r="AR15" i="9"/>
  <c r="AO15" i="9"/>
  <c r="R15" i="9"/>
  <c r="Q15" i="9"/>
  <c r="P15" i="9"/>
  <c r="M15" i="9"/>
  <c r="L15" i="9"/>
  <c r="K15" i="9"/>
  <c r="AW14" i="9"/>
  <c r="AV14" i="9"/>
  <c r="R14" i="9"/>
  <c r="Q14" i="9"/>
  <c r="P14" i="9"/>
  <c r="M14" i="9"/>
  <c r="L14" i="9"/>
  <c r="K14" i="9"/>
  <c r="AR13" i="9"/>
  <c r="R13" i="9"/>
  <c r="Q13" i="9"/>
  <c r="P13" i="9"/>
  <c r="M13" i="9"/>
  <c r="L13" i="9"/>
  <c r="K13" i="9"/>
  <c r="AY12" i="9"/>
  <c r="AR12" i="9"/>
  <c r="AO12" i="9"/>
  <c r="R12" i="9"/>
  <c r="P12" i="9"/>
  <c r="M12" i="9"/>
  <c r="L12" i="9"/>
  <c r="K12" i="9"/>
  <c r="AV11" i="9"/>
  <c r="AN11" i="9"/>
  <c r="R11" i="9"/>
  <c r="Q11" i="9"/>
  <c r="P11" i="9"/>
  <c r="M11" i="9"/>
  <c r="K11" i="9"/>
  <c r="AV10" i="9"/>
  <c r="AN10" i="9"/>
  <c r="R10" i="9"/>
  <c r="Q10" i="9"/>
  <c r="P10" i="9"/>
  <c r="M10" i="9"/>
  <c r="L10" i="9"/>
  <c r="K10" i="9"/>
  <c r="AV9" i="9"/>
  <c r="AO9" i="9"/>
  <c r="R9" i="9"/>
  <c r="Q9" i="9"/>
  <c r="P9" i="9"/>
  <c r="M9" i="9"/>
  <c r="L9" i="9"/>
  <c r="K9" i="9"/>
  <c r="AW8" i="9"/>
  <c r="AR8" i="9"/>
  <c r="AB8" i="9"/>
  <c r="R8" i="9"/>
  <c r="AB14" i="9" s="1"/>
  <c r="Q8" i="9"/>
  <c r="M8" i="9"/>
  <c r="L8" i="9"/>
  <c r="AV7" i="9"/>
  <c r="AO7" i="9"/>
  <c r="R7" i="9"/>
  <c r="AB13" i="9" s="1"/>
  <c r="Q7" i="9"/>
  <c r="L7" i="9"/>
  <c r="M7" i="9" s="1"/>
  <c r="AB7" i="9" s="1"/>
  <c r="AT6" i="9"/>
  <c r="AO6" i="9"/>
  <c r="L6" i="9"/>
  <c r="M6" i="9" s="1"/>
  <c r="AB6" i="9" s="1"/>
  <c r="AV5" i="9"/>
  <c r="AR5" i="9"/>
  <c r="AQ5" i="9"/>
  <c r="R5" i="9"/>
  <c r="AB11" i="9" s="1"/>
  <c r="Q5" i="9"/>
  <c r="L5" i="9"/>
  <c r="M5" i="9" s="1"/>
  <c r="AB5" i="9" s="1"/>
  <c r="AY4" i="9"/>
  <c r="AR4" i="9"/>
  <c r="AQ4" i="9"/>
  <c r="Q4" i="9"/>
  <c r="R4" i="9" s="1"/>
  <c r="AB10" i="9" s="1"/>
  <c r="L4" i="9"/>
  <c r="M4" i="9" s="1"/>
  <c r="AB4" i="9" s="1"/>
  <c r="R3" i="9"/>
  <c r="AB9" i="9" s="1"/>
  <c r="Q3" i="9"/>
  <c r="M3" i="9"/>
  <c r="AB3" i="9" s="1"/>
  <c r="L3" i="9"/>
  <c r="AY2" i="9"/>
  <c r="AX2" i="9"/>
  <c r="AX18" i="9" s="1"/>
  <c r="AW2" i="9"/>
  <c r="AW28" i="9" s="1"/>
  <c r="AV2" i="9"/>
  <c r="AV4" i="9" s="1"/>
  <c r="AU2" i="9"/>
  <c r="AU25" i="9" s="1"/>
  <c r="AT2" i="9"/>
  <c r="AT13" i="9" s="1"/>
  <c r="AS2" i="9"/>
  <c r="AS27" i="9" s="1"/>
  <c r="AR2" i="9"/>
  <c r="AQ2" i="9"/>
  <c r="AQ29" i="9" s="1"/>
  <c r="AP2" i="9"/>
  <c r="AP23" i="9" s="1"/>
  <c r="AO2" i="9"/>
  <c r="AO17" i="9" s="1"/>
  <c r="AN2" i="9"/>
  <c r="AN36" i="9" s="1"/>
  <c r="D7" i="10" l="1"/>
  <c r="C32" i="10"/>
  <c r="AZ2" i="10" s="1"/>
  <c r="AB15" i="10"/>
  <c r="AS33" i="10"/>
  <c r="AT36" i="10"/>
  <c r="AT32" i="10"/>
  <c r="AT30" i="10"/>
  <c r="AT20" i="10"/>
  <c r="AT10" i="10"/>
  <c r="AT24" i="10"/>
  <c r="AT22" i="10"/>
  <c r="AT13" i="10"/>
  <c r="AT35" i="10"/>
  <c r="AT29" i="10"/>
  <c r="AT19" i="10"/>
  <c r="AT11" i="10"/>
  <c r="AT34" i="10"/>
  <c r="AT26" i="10"/>
  <c r="AT16" i="10"/>
  <c r="AN7" i="10"/>
  <c r="AS14" i="10"/>
  <c r="AT23" i="10"/>
  <c r="AN25" i="10"/>
  <c r="AU28" i="10"/>
  <c r="AN29" i="10"/>
  <c r="AN32" i="10"/>
  <c r="AY4" i="10"/>
  <c r="AY5" i="10"/>
  <c r="AO6" i="10"/>
  <c r="AO7" i="10"/>
  <c r="AQ8" i="10"/>
  <c r="AN10" i="10"/>
  <c r="AO12" i="10"/>
  <c r="AQ13" i="10"/>
  <c r="AT14" i="10"/>
  <c r="AN15" i="10"/>
  <c r="AQ18" i="10"/>
  <c r="AO22" i="10"/>
  <c r="AU23" i="10"/>
  <c r="AY24" i="10"/>
  <c r="AY26" i="10"/>
  <c r="AO27" i="10"/>
  <c r="AY28" i="10"/>
  <c r="AN36" i="10"/>
  <c r="Q91" i="10"/>
  <c r="Q70" i="10"/>
  <c r="Q136" i="10"/>
  <c r="Q118" i="10"/>
  <c r="Q97" i="10"/>
  <c r="Q79" i="10"/>
  <c r="Q52" i="10"/>
  <c r="Q15" i="10"/>
  <c r="Q142" i="10"/>
  <c r="Q58" i="10"/>
  <c r="Q40" i="10"/>
  <c r="Q124" i="10"/>
  <c r="Q103" i="10"/>
  <c r="AS25" i="10"/>
  <c r="AS23" i="10"/>
  <c r="AS12" i="10"/>
  <c r="AS6" i="10"/>
  <c r="AS36" i="10"/>
  <c r="AS27" i="10"/>
  <c r="AS17" i="10"/>
  <c r="AS15" i="10"/>
  <c r="AS24" i="10"/>
  <c r="AS22" i="10"/>
  <c r="AS13" i="10"/>
  <c r="AS8" i="10"/>
  <c r="AS35" i="10"/>
  <c r="AS29" i="10"/>
  <c r="AS19" i="10"/>
  <c r="AS21" i="10"/>
  <c r="AT28" i="10"/>
  <c r="AN12" i="10"/>
  <c r="AV19" i="10"/>
  <c r="AT21" i="10"/>
  <c r="AN27" i="10"/>
  <c r="AO35" i="10"/>
  <c r="AO29" i="10"/>
  <c r="AO19" i="10"/>
  <c r="AO11" i="10"/>
  <c r="AO34" i="10"/>
  <c r="AO33" i="10"/>
  <c r="AO31" i="10"/>
  <c r="AO21" i="10"/>
  <c r="AO14" i="10"/>
  <c r="AO28" i="10"/>
  <c r="AO18" i="10"/>
  <c r="AO25" i="10"/>
  <c r="AO23" i="10"/>
  <c r="AW35" i="10"/>
  <c r="AW29" i="10"/>
  <c r="AW19" i="10"/>
  <c r="AW11" i="10"/>
  <c r="AW4" i="10"/>
  <c r="AW34" i="10"/>
  <c r="AW33" i="10"/>
  <c r="AW31" i="10"/>
  <c r="AW21" i="10"/>
  <c r="AW14" i="10"/>
  <c r="AW28" i="10"/>
  <c r="AW18" i="10"/>
  <c r="AW25" i="10"/>
  <c r="AW23" i="10"/>
  <c r="AP34" i="10"/>
  <c r="AP26" i="10"/>
  <c r="AP16" i="10"/>
  <c r="AP7" i="10"/>
  <c r="AP28" i="10"/>
  <c r="AP18" i="10"/>
  <c r="AP25" i="10"/>
  <c r="AP23" i="10"/>
  <c r="AP12" i="10"/>
  <c r="AP36" i="10"/>
  <c r="AP32" i="10"/>
  <c r="AP30" i="10"/>
  <c r="AP20" i="10"/>
  <c r="AX34" i="10"/>
  <c r="AX26" i="10"/>
  <c r="AX16" i="10"/>
  <c r="AX7" i="10"/>
  <c r="AX28" i="10"/>
  <c r="AX18" i="10"/>
  <c r="AX25" i="10"/>
  <c r="AX23" i="10"/>
  <c r="AX12" i="10"/>
  <c r="AX36" i="10"/>
  <c r="AX32" i="10"/>
  <c r="AX30" i="10"/>
  <c r="AX20" i="10"/>
  <c r="AQ4" i="10"/>
  <c r="AQ5" i="10"/>
  <c r="AP6" i="10"/>
  <c r="AY6" i="10"/>
  <c r="AQ7" i="10"/>
  <c r="AR8" i="10"/>
  <c r="AR9" i="10"/>
  <c r="AO10" i="10"/>
  <c r="AQ11" i="10"/>
  <c r="AR12" i="10"/>
  <c r="AX14" i="10"/>
  <c r="AO15" i="10"/>
  <c r="AS16" i="10"/>
  <c r="AX17" i="10"/>
  <c r="AS18" i="10"/>
  <c r="AY19" i="10"/>
  <c r="AN20" i="10"/>
  <c r="AP22" i="10"/>
  <c r="AV23" i="10"/>
  <c r="AT25" i="10"/>
  <c r="AP27" i="10"/>
  <c r="AP31" i="10"/>
  <c r="AS32" i="10"/>
  <c r="L124" i="10"/>
  <c r="L103" i="10"/>
  <c r="L33" i="10"/>
  <c r="L21" i="10"/>
  <c r="L85" i="10"/>
  <c r="L64" i="10"/>
  <c r="L46" i="10"/>
  <c r="L130" i="10"/>
  <c r="L109" i="10"/>
  <c r="L91" i="10"/>
  <c r="L70" i="10"/>
  <c r="L136" i="10"/>
  <c r="L118" i="10"/>
  <c r="L27" i="10"/>
  <c r="L97" i="10"/>
  <c r="L79" i="10"/>
  <c r="L52" i="10"/>
  <c r="AO36" i="10"/>
  <c r="Q109" i="10"/>
  <c r="AS28" i="10"/>
  <c r="AU27" i="10"/>
  <c r="AU17" i="10"/>
  <c r="AU15" i="10"/>
  <c r="AU5" i="10"/>
  <c r="AU35" i="10"/>
  <c r="AU29" i="10"/>
  <c r="AU19" i="10"/>
  <c r="AU11" i="10"/>
  <c r="AU34" i="10"/>
  <c r="AU26" i="10"/>
  <c r="AU16" i="10"/>
  <c r="AU7" i="10"/>
  <c r="AU33" i="10"/>
  <c r="AU31" i="10"/>
  <c r="AU21" i="10"/>
  <c r="AU14" i="10"/>
  <c r="AT17" i="10"/>
  <c r="AV24" i="10"/>
  <c r="AV22" i="10"/>
  <c r="AV13" i="10"/>
  <c r="AV8" i="10"/>
  <c r="AV35" i="10"/>
  <c r="AV34" i="10"/>
  <c r="AV26" i="10"/>
  <c r="AV16" i="10"/>
  <c r="AV33" i="10"/>
  <c r="AV31" i="10"/>
  <c r="AV21" i="10"/>
  <c r="AV14" i="10"/>
  <c r="AV9" i="10"/>
  <c r="AV28" i="10"/>
  <c r="AV18" i="10"/>
  <c r="AY33" i="10"/>
  <c r="AY31" i="10"/>
  <c r="AY21" i="10"/>
  <c r="AY14" i="10"/>
  <c r="AY9" i="10"/>
  <c r="AY25" i="10"/>
  <c r="AY23" i="10"/>
  <c r="AY12" i="10"/>
  <c r="AY36" i="10"/>
  <c r="AY32" i="10"/>
  <c r="AY30" i="10"/>
  <c r="AY20" i="10"/>
  <c r="AY10" i="10"/>
  <c r="AY27" i="10"/>
  <c r="AY17" i="10"/>
  <c r="AY15" i="10"/>
  <c r="AU13" i="10"/>
  <c r="AU25" i="10"/>
  <c r="AT33" i="10"/>
  <c r="AS26" i="10"/>
  <c r="AS34" i="10"/>
  <c r="AN24" i="10"/>
  <c r="AN22" i="10"/>
  <c r="AN13" i="10"/>
  <c r="AN8" i="10"/>
  <c r="AN35" i="10"/>
  <c r="AN34" i="10"/>
  <c r="AN26" i="10"/>
  <c r="AN16" i="10"/>
  <c r="AN33" i="10"/>
  <c r="AN31" i="10"/>
  <c r="AN21" i="10"/>
  <c r="AN14" i="10"/>
  <c r="AN9" i="10"/>
  <c r="AN28" i="10"/>
  <c r="AN18" i="10"/>
  <c r="AN11" i="10"/>
  <c r="AV17" i="10"/>
  <c r="AQ33" i="10"/>
  <c r="AQ31" i="10"/>
  <c r="AQ21" i="10"/>
  <c r="AQ14" i="10"/>
  <c r="AQ9" i="10"/>
  <c r="AQ25" i="10"/>
  <c r="AQ23" i="10"/>
  <c r="AQ12" i="10"/>
  <c r="AQ36" i="10"/>
  <c r="AQ32" i="10"/>
  <c r="AQ30" i="10"/>
  <c r="AQ20" i="10"/>
  <c r="AQ10" i="10"/>
  <c r="AQ27" i="10"/>
  <c r="AQ17" i="10"/>
  <c r="AQ15" i="10"/>
  <c r="AQ6" i="10"/>
  <c r="AT8" i="10"/>
  <c r="AS9" i="10"/>
  <c r="AT12" i="10"/>
  <c r="AT18" i="10"/>
  <c r="AQ22" i="10"/>
  <c r="AT27" i="10"/>
  <c r="AU32" i="10"/>
  <c r="AU36" i="10"/>
  <c r="AR28" i="10"/>
  <c r="AR18" i="10"/>
  <c r="AR36" i="10"/>
  <c r="AR32" i="10"/>
  <c r="AR30" i="10"/>
  <c r="AR20" i="10"/>
  <c r="AR10" i="10"/>
  <c r="AR27" i="10"/>
  <c r="AR17" i="10"/>
  <c r="AR15" i="10"/>
  <c r="AR24" i="10"/>
  <c r="AR22" i="10"/>
  <c r="AS4" i="10"/>
  <c r="AS5" i="10"/>
  <c r="AR6" i="10"/>
  <c r="AS7" i="10"/>
  <c r="AU8" i="10"/>
  <c r="AT9" i="10"/>
  <c r="AS10" i="10"/>
  <c r="AS11" i="10"/>
  <c r="AU12" i="10"/>
  <c r="AW13" i="10"/>
  <c r="AT15" i="10"/>
  <c r="AY16" i="10"/>
  <c r="AN17" i="10"/>
  <c r="AU18" i="10"/>
  <c r="AN19" i="10"/>
  <c r="AS20" i="10"/>
  <c r="AU22" i="10"/>
  <c r="AP24" i="10"/>
  <c r="AV25" i="10"/>
  <c r="AO26" i="10"/>
  <c r="AV27" i="10"/>
  <c r="AV29" i="10"/>
  <c r="AS31" i="10"/>
  <c r="AV32" i="10"/>
  <c r="AR33" i="10"/>
  <c r="AV36" i="10"/>
  <c r="L83" i="10"/>
  <c r="L88" i="10"/>
  <c r="L92" i="10"/>
  <c r="L101" i="10"/>
  <c r="Q107" i="10"/>
  <c r="Q112" i="10"/>
  <c r="Q120" i="10"/>
  <c r="Q129" i="10"/>
  <c r="Q133" i="10"/>
  <c r="Q134" i="10"/>
  <c r="Q138" i="10"/>
  <c r="Q143" i="10"/>
  <c r="Q147" i="10"/>
  <c r="Q44" i="10"/>
  <c r="Q49" i="10"/>
  <c r="Q53" i="10"/>
  <c r="Q54" i="10"/>
  <c r="Q63" i="10"/>
  <c r="Q67" i="10"/>
  <c r="Q72" i="10"/>
  <c r="Q80" i="10"/>
  <c r="Q84" i="10"/>
  <c r="Q89" i="10"/>
  <c r="Q93" i="10"/>
  <c r="Q98" i="10"/>
  <c r="Q102" i="10"/>
  <c r="L105" i="10"/>
  <c r="L110" i="10"/>
  <c r="L114" i="10"/>
  <c r="L122" i="10"/>
  <c r="L127" i="10"/>
  <c r="L131" i="10"/>
  <c r="L140" i="10"/>
  <c r="L145" i="10"/>
  <c r="L36" i="10"/>
  <c r="Q38" i="10"/>
  <c r="L42" i="10"/>
  <c r="L47" i="10"/>
  <c r="L51" i="10"/>
  <c r="L56" i="10"/>
  <c r="L60" i="10"/>
  <c r="L65" i="10"/>
  <c r="L69" i="10"/>
  <c r="L74" i="10"/>
  <c r="L82" i="10"/>
  <c r="L86" i="10"/>
  <c r="L87" i="10"/>
  <c r="L96" i="10"/>
  <c r="L100" i="10"/>
  <c r="Q106" i="10"/>
  <c r="Q111" i="10"/>
  <c r="Q119" i="10"/>
  <c r="Q123" i="10"/>
  <c r="Q128" i="10"/>
  <c r="Q132" i="10"/>
  <c r="Q137" i="10"/>
  <c r="Q141" i="10"/>
  <c r="Q146" i="10"/>
  <c r="L37" i="10"/>
  <c r="Q43" i="10"/>
  <c r="Q48" i="10"/>
  <c r="Q57" i="10"/>
  <c r="Q61" i="10"/>
  <c r="Q62" i="10"/>
  <c r="Q66" i="10"/>
  <c r="Q71" i="10"/>
  <c r="Q75" i="10"/>
  <c r="Q83" i="10"/>
  <c r="Q88" i="10"/>
  <c r="Q92" i="10"/>
  <c r="Q101" i="10"/>
  <c r="L104" i="10"/>
  <c r="L108" i="10"/>
  <c r="L113" i="10"/>
  <c r="L121" i="10"/>
  <c r="L125" i="10"/>
  <c r="L126" i="10"/>
  <c r="L135" i="10"/>
  <c r="L139" i="10"/>
  <c r="L144" i="10"/>
  <c r="L41" i="10"/>
  <c r="L45" i="10"/>
  <c r="L50" i="10"/>
  <c r="L55" i="10"/>
  <c r="L59" i="10"/>
  <c r="L68" i="10"/>
  <c r="L73" i="10"/>
  <c r="L81" i="10"/>
  <c r="L90" i="10"/>
  <c r="L94" i="10"/>
  <c r="L95" i="10"/>
  <c r="L99" i="10"/>
  <c r="Q105" i="10"/>
  <c r="Q110" i="10"/>
  <c r="Q114" i="10"/>
  <c r="Q122" i="10"/>
  <c r="Q127" i="10"/>
  <c r="Q131" i="10"/>
  <c r="Q140" i="10"/>
  <c r="Q145" i="10"/>
  <c r="Q42" i="10"/>
  <c r="Q47" i="10"/>
  <c r="Q51" i="10"/>
  <c r="Q56" i="10"/>
  <c r="Q60" i="10"/>
  <c r="Q65" i="10"/>
  <c r="Q69" i="10"/>
  <c r="Q82" i="10"/>
  <c r="L107" i="10"/>
  <c r="L112" i="10"/>
  <c r="L120" i="10"/>
  <c r="L129" i="10"/>
  <c r="AZ28" i="9"/>
  <c r="AZ18" i="9"/>
  <c r="AZ25" i="9"/>
  <c r="AZ23" i="9"/>
  <c r="AZ24" i="9"/>
  <c r="AZ22" i="9"/>
  <c r="AZ35" i="9"/>
  <c r="AZ29" i="9"/>
  <c r="AZ19" i="9"/>
  <c r="AZ11" i="9"/>
  <c r="AZ4" i="9"/>
  <c r="AZ33" i="9"/>
  <c r="AZ31" i="9"/>
  <c r="AZ21" i="9"/>
  <c r="AZ14" i="9"/>
  <c r="AZ5" i="9"/>
  <c r="AZ32" i="9"/>
  <c r="AZ30" i="9"/>
  <c r="AZ27" i="9"/>
  <c r="AZ7" i="9"/>
  <c r="AZ9" i="9"/>
  <c r="AZ26" i="9"/>
  <c r="AZ34" i="9"/>
  <c r="AZ13" i="9"/>
  <c r="AZ6" i="9"/>
  <c r="AZ15" i="9"/>
  <c r="AZ10" i="9"/>
  <c r="AZ16" i="9"/>
  <c r="AZ12" i="9"/>
  <c r="AZ36" i="9"/>
  <c r="AZ20" i="9"/>
  <c r="AZ17" i="9"/>
  <c r="AZ8" i="9"/>
  <c r="AS10" i="9"/>
  <c r="AS17" i="9"/>
  <c r="AY33" i="9"/>
  <c r="AY31" i="9"/>
  <c r="AY21" i="9"/>
  <c r="AY14" i="9"/>
  <c r="AY9" i="9"/>
  <c r="AY28" i="9"/>
  <c r="AY18" i="9"/>
  <c r="AY27" i="9"/>
  <c r="AY17" i="9"/>
  <c r="AY15" i="9"/>
  <c r="AY24" i="9"/>
  <c r="AY22" i="9"/>
  <c r="AY13" i="9"/>
  <c r="AY8" i="9"/>
  <c r="AY34" i="9"/>
  <c r="AY26" i="9"/>
  <c r="AY16" i="9"/>
  <c r="AR28" i="9"/>
  <c r="AR18" i="9"/>
  <c r="AR25" i="9"/>
  <c r="AR23" i="9"/>
  <c r="AR24" i="9"/>
  <c r="AR22" i="9"/>
  <c r="AR35" i="9"/>
  <c r="AR29" i="9"/>
  <c r="AR19" i="9"/>
  <c r="AR11" i="9"/>
  <c r="AR33" i="9"/>
  <c r="AR31" i="9"/>
  <c r="AR21" i="9"/>
  <c r="AR14" i="9"/>
  <c r="AS4" i="9"/>
  <c r="AS5" i="9"/>
  <c r="AW6" i="9"/>
  <c r="AW7" i="9"/>
  <c r="AO8" i="9"/>
  <c r="AW9" i="9"/>
  <c r="AX10" i="9"/>
  <c r="AY11" i="9"/>
  <c r="AP12" i="9"/>
  <c r="AS13" i="9"/>
  <c r="AS15" i="9"/>
  <c r="AT18" i="9"/>
  <c r="AO21" i="9"/>
  <c r="AT24" i="9"/>
  <c r="AP25" i="9"/>
  <c r="AV30" i="9"/>
  <c r="AV32" i="9"/>
  <c r="L36" i="9"/>
  <c r="AY36" i="9"/>
  <c r="Q87" i="9"/>
  <c r="Q60" i="9"/>
  <c r="Q42" i="9"/>
  <c r="Q105" i="9"/>
  <c r="Q17" i="9"/>
  <c r="Q132" i="9"/>
  <c r="Q93" i="9"/>
  <c r="Q72" i="9"/>
  <c r="Q54" i="9"/>
  <c r="Q138" i="9"/>
  <c r="Q120" i="9"/>
  <c r="Q144" i="9"/>
  <c r="Q126" i="9"/>
  <c r="Q23" i="9"/>
  <c r="Q88" i="9"/>
  <c r="L139" i="9"/>
  <c r="AS25" i="9"/>
  <c r="AS23" i="9"/>
  <c r="AS12" i="9"/>
  <c r="AS6" i="9"/>
  <c r="AS36" i="9"/>
  <c r="AS32" i="9"/>
  <c r="AS30" i="9"/>
  <c r="AS20" i="9"/>
  <c r="AS35" i="9"/>
  <c r="AS29" i="9"/>
  <c r="AS19" i="9"/>
  <c r="AS34" i="9"/>
  <c r="AS26" i="9"/>
  <c r="AS16" i="9"/>
  <c r="AS7" i="9"/>
  <c r="AS28" i="9"/>
  <c r="AS18" i="9"/>
  <c r="AT4" i="9"/>
  <c r="AT5" i="9"/>
  <c r="AX6" i="9"/>
  <c r="AN7" i="9"/>
  <c r="AY7" i="9"/>
  <c r="AP8" i="9"/>
  <c r="D9" i="9"/>
  <c r="AN9" i="9"/>
  <c r="AX9" i="9"/>
  <c r="AY10" i="9"/>
  <c r="AQ12" i="9"/>
  <c r="AW15" i="9"/>
  <c r="AW18" i="9"/>
  <c r="AQ19" i="9"/>
  <c r="AS21" i="9"/>
  <c r="AX24" i="9"/>
  <c r="AQ25" i="9"/>
  <c r="AW27" i="9"/>
  <c r="AO28" i="9"/>
  <c r="L30" i="9"/>
  <c r="AY30" i="9"/>
  <c r="AN31" i="9"/>
  <c r="AY32" i="9"/>
  <c r="AN33" i="9"/>
  <c r="L138" i="9"/>
  <c r="L120" i="9"/>
  <c r="L99" i="9"/>
  <c r="L81" i="9"/>
  <c r="L105" i="9"/>
  <c r="L17" i="9"/>
  <c r="L66" i="9"/>
  <c r="L48" i="9"/>
  <c r="L93" i="9"/>
  <c r="L72" i="9"/>
  <c r="L54" i="9"/>
  <c r="L11" i="9"/>
  <c r="Q35" i="9"/>
  <c r="Q100" i="9"/>
  <c r="Q82" i="9"/>
  <c r="Q36" i="9"/>
  <c r="Q30" i="9"/>
  <c r="Q12" i="9"/>
  <c r="Q6" i="9"/>
  <c r="R6" i="9" s="1"/>
  <c r="AB12" i="9" s="1"/>
  <c r="AB15" i="9" s="1"/>
  <c r="Q145" i="9"/>
  <c r="Q127" i="9"/>
  <c r="Q67" i="9"/>
  <c r="Q49" i="9"/>
  <c r="Q133" i="9"/>
  <c r="Q112" i="9"/>
  <c r="Q139" i="9"/>
  <c r="Q121" i="9"/>
  <c r="L87" i="9"/>
  <c r="L144" i="9"/>
  <c r="AP18" i="9"/>
  <c r="AY20" i="9"/>
  <c r="AT36" i="9"/>
  <c r="AT32" i="9"/>
  <c r="AT30" i="9"/>
  <c r="AT20" i="9"/>
  <c r="AT10" i="9"/>
  <c r="AT27" i="9"/>
  <c r="AT17" i="9"/>
  <c r="AT15" i="9"/>
  <c r="AT34" i="9"/>
  <c r="AT26" i="9"/>
  <c r="AT16" i="9"/>
  <c r="AT33" i="9"/>
  <c r="AT31" i="9"/>
  <c r="AT21" i="9"/>
  <c r="AT14" i="9"/>
  <c r="AT9" i="9"/>
  <c r="AT25" i="9"/>
  <c r="AT23" i="9"/>
  <c r="AT12" i="9"/>
  <c r="AU4" i="9"/>
  <c r="AX13" i="9"/>
  <c r="AP28" i="9"/>
  <c r="AN34" i="9"/>
  <c r="L133" i="9"/>
  <c r="L112" i="9"/>
  <c r="L94" i="9"/>
  <c r="L73" i="9"/>
  <c r="L55" i="9"/>
  <c r="L18" i="9"/>
  <c r="L145" i="9"/>
  <c r="L127" i="9"/>
  <c r="L88" i="9"/>
  <c r="L61" i="9"/>
  <c r="L43" i="9"/>
  <c r="L24" i="9"/>
  <c r="L67" i="9"/>
  <c r="L49" i="9"/>
  <c r="L121" i="9"/>
  <c r="AU27" i="9"/>
  <c r="AU17" i="9"/>
  <c r="AU15" i="9"/>
  <c r="AU5" i="9"/>
  <c r="AU24" i="9"/>
  <c r="AU22" i="9"/>
  <c r="AU13" i="9"/>
  <c r="AU33" i="9"/>
  <c r="AU31" i="9"/>
  <c r="AU21" i="9"/>
  <c r="AU14" i="9"/>
  <c r="AU28" i="9"/>
  <c r="AU18" i="9"/>
  <c r="AU36" i="9"/>
  <c r="AU32" i="9"/>
  <c r="AU30" i="9"/>
  <c r="AU20" i="9"/>
  <c r="AU10" i="9"/>
  <c r="AN4" i="9"/>
  <c r="AW5" i="9"/>
  <c r="AP6" i="9"/>
  <c r="AQ7" i="9"/>
  <c r="AS8" i="9"/>
  <c r="AP9" i="9"/>
  <c r="D10" i="9"/>
  <c r="AP10" i="9"/>
  <c r="D11" i="9"/>
  <c r="AQ11" i="9"/>
  <c r="AU12" i="9"/>
  <c r="AN14" i="9"/>
  <c r="AN16" i="9"/>
  <c r="AU19" i="9"/>
  <c r="AN20" i="9"/>
  <c r="AW21" i="9"/>
  <c r="AS22" i="9"/>
  <c r="AX25" i="9"/>
  <c r="AN26" i="9"/>
  <c r="AT28" i="9"/>
  <c r="AS31" i="9"/>
  <c r="AS33" i="9"/>
  <c r="AR34" i="9"/>
  <c r="AQ35" i="9"/>
  <c r="AP34" i="9"/>
  <c r="AP26" i="9"/>
  <c r="AP16" i="9"/>
  <c r="AP7" i="9"/>
  <c r="AP33" i="9"/>
  <c r="AP31" i="9"/>
  <c r="AP21" i="9"/>
  <c r="AP14" i="9"/>
  <c r="AP36" i="9"/>
  <c r="AP32" i="9"/>
  <c r="AP30" i="9"/>
  <c r="AP20" i="9"/>
  <c r="AP27" i="9"/>
  <c r="AP17" i="9"/>
  <c r="AP15" i="9"/>
  <c r="AP5" i="9"/>
  <c r="AP35" i="9"/>
  <c r="AP29" i="9"/>
  <c r="AP19" i="9"/>
  <c r="AP11" i="9"/>
  <c r="AP13" i="9"/>
  <c r="AX23" i="9"/>
  <c r="AP24" i="9"/>
  <c r="AU29" i="9"/>
  <c r="AS24" i="9"/>
  <c r="AY29" i="9"/>
  <c r="AT19" i="9"/>
  <c r="AP22" i="9"/>
  <c r="AV24" i="9"/>
  <c r="AV22" i="9"/>
  <c r="AV13" i="9"/>
  <c r="AV8" i="9"/>
  <c r="AV35" i="9"/>
  <c r="AV29" i="9"/>
  <c r="AV19" i="9"/>
  <c r="AV28" i="9"/>
  <c r="AV18" i="9"/>
  <c r="AV25" i="9"/>
  <c r="AV23" i="9"/>
  <c r="AV12" i="9"/>
  <c r="AV6" i="9"/>
  <c r="AV27" i="9"/>
  <c r="AV17" i="9"/>
  <c r="AV15" i="9"/>
  <c r="AO4" i="9"/>
  <c r="AW4" i="9"/>
  <c r="AN5" i="9"/>
  <c r="AY5" i="9"/>
  <c r="AQ6" i="9"/>
  <c r="AR7" i="9"/>
  <c r="AT8" i="9"/>
  <c r="AR9" i="9"/>
  <c r="AQ10" i="9"/>
  <c r="AS11" i="9"/>
  <c r="AW12" i="9"/>
  <c r="D14" i="9"/>
  <c r="AO14" i="9"/>
  <c r="AR16" i="9"/>
  <c r="AY19" i="9"/>
  <c r="AQ20" i="9"/>
  <c r="AT22" i="9"/>
  <c r="AQ23" i="9"/>
  <c r="AY25" i="9"/>
  <c r="AR26" i="9"/>
  <c r="AV31" i="9"/>
  <c r="AV33" i="9"/>
  <c r="AU34" i="9"/>
  <c r="AT35" i="9"/>
  <c r="Q81" i="9"/>
  <c r="Q94" i="9"/>
  <c r="L126" i="9"/>
  <c r="AX34" i="9"/>
  <c r="AX26" i="9"/>
  <c r="AX16" i="9"/>
  <c r="AX7" i="9"/>
  <c r="AX33" i="9"/>
  <c r="AX31" i="9"/>
  <c r="AX21" i="9"/>
  <c r="AX14" i="9"/>
  <c r="AX36" i="9"/>
  <c r="AX32" i="9"/>
  <c r="AX30" i="9"/>
  <c r="AX20" i="9"/>
  <c r="AX27" i="9"/>
  <c r="AX17" i="9"/>
  <c r="AX15" i="9"/>
  <c r="AX5" i="9"/>
  <c r="AX35" i="9"/>
  <c r="AX29" i="9"/>
  <c r="AX19" i="9"/>
  <c r="AX11" i="9"/>
  <c r="AU7" i="9"/>
  <c r="AU9" i="9"/>
  <c r="AU11" i="9"/>
  <c r="AQ33" i="9"/>
  <c r="AQ31" i="9"/>
  <c r="AQ21" i="9"/>
  <c r="AQ14" i="9"/>
  <c r="AQ9" i="9"/>
  <c r="AQ28" i="9"/>
  <c r="AQ18" i="9"/>
  <c r="AQ27" i="9"/>
  <c r="AQ17" i="9"/>
  <c r="AQ15" i="9"/>
  <c r="AQ24" i="9"/>
  <c r="AQ22" i="9"/>
  <c r="AQ13" i="9"/>
  <c r="AQ8" i="9"/>
  <c r="AQ34" i="9"/>
  <c r="AQ26" i="9"/>
  <c r="AQ16" i="9"/>
  <c r="AU6" i="9"/>
  <c r="AX8" i="9"/>
  <c r="AY23" i="9"/>
  <c r="AY6" i="9"/>
  <c r="AN24" i="9"/>
  <c r="AN22" i="9"/>
  <c r="AN13" i="9"/>
  <c r="AN8" i="9"/>
  <c r="AN35" i="9"/>
  <c r="AN29" i="9"/>
  <c r="AN19" i="9"/>
  <c r="AN28" i="9"/>
  <c r="AN18" i="9"/>
  <c r="AN25" i="9"/>
  <c r="AN23" i="9"/>
  <c r="AN12" i="9"/>
  <c r="AN6" i="9"/>
  <c r="AN27" i="9"/>
  <c r="AN17" i="9"/>
  <c r="AN15" i="9"/>
  <c r="AO35" i="9"/>
  <c r="AO29" i="9"/>
  <c r="AO19" i="9"/>
  <c r="AO11" i="9"/>
  <c r="AO34" i="9"/>
  <c r="AO26" i="9"/>
  <c r="AO16" i="9"/>
  <c r="AO25" i="9"/>
  <c r="AO23" i="9"/>
  <c r="AO36" i="9"/>
  <c r="AO32" i="9"/>
  <c r="AO30" i="9"/>
  <c r="AO20" i="9"/>
  <c r="AO10" i="9"/>
  <c r="AO24" i="9"/>
  <c r="AO22" i="9"/>
  <c r="AO13" i="9"/>
  <c r="AW35" i="9"/>
  <c r="AW29" i="9"/>
  <c r="AW19" i="9"/>
  <c r="AW11" i="9"/>
  <c r="AW34" i="9"/>
  <c r="AW26" i="9"/>
  <c r="AW16" i="9"/>
  <c r="AW25" i="9"/>
  <c r="AW23" i="9"/>
  <c r="AW36" i="9"/>
  <c r="AW32" i="9"/>
  <c r="AW30" i="9"/>
  <c r="AW20" i="9"/>
  <c r="AW10" i="9"/>
  <c r="AW24" i="9"/>
  <c r="AW22" i="9"/>
  <c r="AW13" i="9"/>
  <c r="AP4" i="9"/>
  <c r="AX4" i="9"/>
  <c r="AO5" i="9"/>
  <c r="AR6" i="9"/>
  <c r="AT7" i="9"/>
  <c r="AU8" i="9"/>
  <c r="AS9" i="9"/>
  <c r="AR10" i="9"/>
  <c r="AT11" i="9"/>
  <c r="AX12" i="9"/>
  <c r="AS14" i="9"/>
  <c r="AU16" i="9"/>
  <c r="AR17" i="9"/>
  <c r="AR20" i="9"/>
  <c r="AX22" i="9"/>
  <c r="AU23" i="9"/>
  <c r="AU26" i="9"/>
  <c r="AX28" i="9"/>
  <c r="AT29" i="9"/>
  <c r="AN30" i="9"/>
  <c r="AW31" i="9"/>
  <c r="AN32" i="9"/>
  <c r="AW33" i="9"/>
  <c r="AV34" i="9"/>
  <c r="AU35" i="9"/>
  <c r="AQ36" i="9"/>
  <c r="L42" i="9"/>
  <c r="Q61" i="9"/>
  <c r="L106" i="9"/>
  <c r="L40" i="9"/>
  <c r="L44" i="9"/>
  <c r="L53" i="9"/>
  <c r="L58" i="9"/>
  <c r="L63" i="9"/>
  <c r="L80" i="9"/>
  <c r="L84" i="9"/>
  <c r="L89" i="9"/>
  <c r="L98" i="9"/>
  <c r="L102" i="9"/>
  <c r="Q104" i="9"/>
  <c r="Q108" i="9"/>
  <c r="Q109" i="9"/>
  <c r="Q113" i="9"/>
  <c r="Q125" i="9"/>
  <c r="Q130" i="9"/>
  <c r="Q135" i="9"/>
  <c r="L52" i="9"/>
  <c r="L57" i="9"/>
  <c r="L62" i="9"/>
  <c r="L71" i="9"/>
  <c r="L75" i="9"/>
  <c r="L79" i="9"/>
  <c r="L83" i="9"/>
  <c r="L92" i="9"/>
  <c r="L97" i="9"/>
  <c r="L101" i="9"/>
  <c r="Q103" i="9"/>
  <c r="Q107" i="9"/>
  <c r="Q124" i="9"/>
  <c r="Q129" i="9"/>
  <c r="Q134" i="9"/>
  <c r="Q143" i="9"/>
  <c r="Q147" i="9"/>
  <c r="Q40" i="9"/>
  <c r="Q44" i="9"/>
  <c r="Q53" i="9"/>
  <c r="Q58" i="9"/>
  <c r="Q63" i="9"/>
  <c r="Q80" i="9"/>
  <c r="Q84" i="9"/>
  <c r="Q89" i="9"/>
  <c r="Q98" i="9"/>
  <c r="Q102" i="9"/>
  <c r="L110" i="9"/>
  <c r="L114" i="9"/>
  <c r="L118" i="9"/>
  <c r="L122" i="9"/>
  <c r="L131" i="9"/>
  <c r="L136" i="9"/>
  <c r="L140" i="9"/>
  <c r="Q128" i="9"/>
  <c r="Q137" i="9"/>
  <c r="Q141" i="9"/>
  <c r="Q142" i="9"/>
  <c r="Q146" i="9"/>
  <c r="L41" i="9"/>
  <c r="L45" i="9"/>
  <c r="L46" i="9"/>
  <c r="L50" i="9"/>
  <c r="L59" i="9"/>
  <c r="L64" i="9"/>
  <c r="L68" i="9"/>
  <c r="L85" i="9"/>
  <c r="L90" i="9"/>
  <c r="L95" i="9"/>
  <c r="Q110" i="9"/>
  <c r="Q114" i="9"/>
  <c r="Q118" i="9"/>
  <c r="Q122" i="9"/>
  <c r="Q131" i="9"/>
  <c r="Q136" i="9"/>
  <c r="Q140" i="9"/>
  <c r="Q47" i="9"/>
  <c r="Q51" i="9"/>
  <c r="Q56" i="9"/>
  <c r="Q65" i="9"/>
  <c r="Q69" i="9"/>
  <c r="Q70" i="9"/>
  <c r="L103" i="9"/>
  <c r="L107" i="9"/>
  <c r="L129" i="9"/>
  <c r="AY36" i="6"/>
  <c r="AX36" i="6"/>
  <c r="AW36" i="6"/>
  <c r="AV36" i="6"/>
  <c r="AU36" i="6"/>
  <c r="AT36" i="6"/>
  <c r="AS36" i="6"/>
  <c r="AR36" i="6"/>
  <c r="AQ36" i="6"/>
  <c r="AP36" i="6"/>
  <c r="AO36" i="6"/>
  <c r="AN36" i="6"/>
  <c r="AY35" i="6"/>
  <c r="AX35" i="6"/>
  <c r="AW35" i="6"/>
  <c r="AV35" i="6"/>
  <c r="AU35" i="6"/>
  <c r="AT35" i="6"/>
  <c r="AS35" i="6"/>
  <c r="AR35" i="6"/>
  <c r="AQ35" i="6"/>
  <c r="AP35" i="6"/>
  <c r="AO35" i="6"/>
  <c r="AN35" i="6"/>
  <c r="AY34" i="6"/>
  <c r="AX34" i="6"/>
  <c r="AW34" i="6"/>
  <c r="AV34" i="6"/>
  <c r="AU34" i="6"/>
  <c r="AT34" i="6"/>
  <c r="AS34" i="6"/>
  <c r="AR34" i="6"/>
  <c r="AQ34" i="6"/>
  <c r="AP34" i="6"/>
  <c r="AO34" i="6"/>
  <c r="AN34" i="6"/>
  <c r="AY33" i="6"/>
  <c r="AX33" i="6"/>
  <c r="AW33" i="6"/>
  <c r="AV33" i="6"/>
  <c r="AU33" i="6"/>
  <c r="AT33" i="6"/>
  <c r="AS33" i="6"/>
  <c r="AR33" i="6"/>
  <c r="AQ33" i="6"/>
  <c r="AP33" i="6"/>
  <c r="AO33" i="6"/>
  <c r="AN33" i="6"/>
  <c r="AY32" i="6"/>
  <c r="AX32" i="6"/>
  <c r="AW32" i="6"/>
  <c r="AV32" i="6"/>
  <c r="AU32" i="6"/>
  <c r="AT32" i="6"/>
  <c r="AS32" i="6"/>
  <c r="AR32" i="6"/>
  <c r="AQ32" i="6"/>
  <c r="AP32" i="6"/>
  <c r="AO32" i="6"/>
  <c r="AN32" i="6"/>
  <c r="AY31" i="6"/>
  <c r="AX31" i="6"/>
  <c r="AW31" i="6"/>
  <c r="AV31" i="6"/>
  <c r="AU31" i="6"/>
  <c r="AT31" i="6"/>
  <c r="AS31" i="6"/>
  <c r="AR31" i="6"/>
  <c r="AQ31" i="6"/>
  <c r="AP31" i="6"/>
  <c r="AO31" i="6"/>
  <c r="AN31" i="6"/>
  <c r="AY30" i="6"/>
  <c r="AX30" i="6"/>
  <c r="AW30" i="6"/>
  <c r="AV30" i="6"/>
  <c r="AU30" i="6"/>
  <c r="AT30" i="6"/>
  <c r="AS30" i="6"/>
  <c r="AR30" i="6"/>
  <c r="AQ30" i="6"/>
  <c r="AP30" i="6"/>
  <c r="AO30" i="6"/>
  <c r="AN30" i="6"/>
  <c r="AY29" i="6"/>
  <c r="AX29" i="6"/>
  <c r="AW29" i="6"/>
  <c r="AV29" i="6"/>
  <c r="AU29" i="6"/>
  <c r="AT29" i="6"/>
  <c r="AS29" i="6"/>
  <c r="AR29" i="6"/>
  <c r="AQ29" i="6"/>
  <c r="AP29" i="6"/>
  <c r="AO29" i="6"/>
  <c r="AN29" i="6"/>
  <c r="AY28" i="6"/>
  <c r="AX28" i="6"/>
  <c r="AW28" i="6"/>
  <c r="AV28" i="6"/>
  <c r="AU28" i="6"/>
  <c r="AT28" i="6"/>
  <c r="AS28" i="6"/>
  <c r="AR28" i="6"/>
  <c r="AQ28" i="6"/>
  <c r="AP28" i="6"/>
  <c r="AO28" i="6"/>
  <c r="AN28" i="6"/>
  <c r="AY27" i="6"/>
  <c r="AX27" i="6"/>
  <c r="AW27" i="6"/>
  <c r="AV27" i="6"/>
  <c r="AU27" i="6"/>
  <c r="AT27" i="6"/>
  <c r="AS27" i="6"/>
  <c r="AR27" i="6"/>
  <c r="AQ27" i="6"/>
  <c r="AP27" i="6"/>
  <c r="AO27" i="6"/>
  <c r="AN27" i="6"/>
  <c r="AY26" i="6"/>
  <c r="AX26" i="6"/>
  <c r="AW26" i="6"/>
  <c r="AV26" i="6"/>
  <c r="AU26" i="6"/>
  <c r="AT26" i="6"/>
  <c r="AS26" i="6"/>
  <c r="AR26" i="6"/>
  <c r="AQ26" i="6"/>
  <c r="AP26" i="6"/>
  <c r="AO26" i="6"/>
  <c r="AN26" i="6"/>
  <c r="AY25" i="6"/>
  <c r="AX25" i="6"/>
  <c r="AW25" i="6"/>
  <c r="AV25" i="6"/>
  <c r="AU25" i="6"/>
  <c r="AT25" i="6"/>
  <c r="AS25" i="6"/>
  <c r="AR25" i="6"/>
  <c r="AQ25" i="6"/>
  <c r="AP25" i="6"/>
  <c r="AO25" i="6"/>
  <c r="AN25" i="6"/>
  <c r="AY24" i="6"/>
  <c r="AX24" i="6"/>
  <c r="AW24" i="6"/>
  <c r="AV24" i="6"/>
  <c r="AU24" i="6"/>
  <c r="AT24" i="6"/>
  <c r="AS24" i="6"/>
  <c r="AR24" i="6"/>
  <c r="AQ24" i="6"/>
  <c r="AP24" i="6"/>
  <c r="AO24" i="6"/>
  <c r="AN24" i="6"/>
  <c r="AY23" i="6"/>
  <c r="AX23" i="6"/>
  <c r="AW23" i="6"/>
  <c r="AV23" i="6"/>
  <c r="AU23" i="6"/>
  <c r="AT23" i="6"/>
  <c r="AS23" i="6"/>
  <c r="AR23" i="6"/>
  <c r="AQ23" i="6"/>
  <c r="AP23" i="6"/>
  <c r="AO23" i="6"/>
  <c r="AN23" i="6"/>
  <c r="AY22" i="6"/>
  <c r="AX22" i="6"/>
  <c r="AW22" i="6"/>
  <c r="AV22" i="6"/>
  <c r="AU22" i="6"/>
  <c r="AT22" i="6"/>
  <c r="AS22" i="6"/>
  <c r="AR22" i="6"/>
  <c r="AQ22" i="6"/>
  <c r="AP22" i="6"/>
  <c r="AO22" i="6"/>
  <c r="AN22" i="6"/>
  <c r="AY21" i="6"/>
  <c r="AX21" i="6"/>
  <c r="AW21" i="6"/>
  <c r="AV21" i="6"/>
  <c r="AU21" i="6"/>
  <c r="AT21" i="6"/>
  <c r="AS21" i="6"/>
  <c r="AR21" i="6"/>
  <c r="AQ21" i="6"/>
  <c r="AP21" i="6"/>
  <c r="AO21" i="6"/>
  <c r="AN21" i="6"/>
  <c r="AY20" i="6"/>
  <c r="AX20" i="6"/>
  <c r="AW20" i="6"/>
  <c r="AV20" i="6"/>
  <c r="AU20" i="6"/>
  <c r="AT20" i="6"/>
  <c r="AS20" i="6"/>
  <c r="AR20" i="6"/>
  <c r="AQ20" i="6"/>
  <c r="AP20" i="6"/>
  <c r="AO20" i="6"/>
  <c r="AN20" i="6"/>
  <c r="AY19" i="6"/>
  <c r="AX19" i="6"/>
  <c r="AW19" i="6"/>
  <c r="AV19" i="6"/>
  <c r="AU19" i="6"/>
  <c r="AT19" i="6"/>
  <c r="AS19" i="6"/>
  <c r="AR19" i="6"/>
  <c r="AQ19" i="6"/>
  <c r="AP19" i="6"/>
  <c r="AO19" i="6"/>
  <c r="AN19" i="6"/>
  <c r="AY18" i="6"/>
  <c r="AX18" i="6"/>
  <c r="AW18" i="6"/>
  <c r="AV18" i="6"/>
  <c r="AU18" i="6"/>
  <c r="AT18" i="6"/>
  <c r="AS18" i="6"/>
  <c r="AR18" i="6"/>
  <c r="AQ18" i="6"/>
  <c r="AP18" i="6"/>
  <c r="AO18" i="6"/>
  <c r="AN18" i="6"/>
  <c r="AY17" i="6"/>
  <c r="AX17" i="6"/>
  <c r="AW17" i="6"/>
  <c r="AV17" i="6"/>
  <c r="AU17" i="6"/>
  <c r="AT17" i="6"/>
  <c r="AS17" i="6"/>
  <c r="AR17" i="6"/>
  <c r="AQ17" i="6"/>
  <c r="AP17" i="6"/>
  <c r="AO17" i="6"/>
  <c r="AN17" i="6"/>
  <c r="AY16" i="6"/>
  <c r="AX16" i="6"/>
  <c r="AW16" i="6"/>
  <c r="AV16" i="6"/>
  <c r="AU16" i="6"/>
  <c r="AT16" i="6"/>
  <c r="AS16" i="6"/>
  <c r="AR16" i="6"/>
  <c r="AQ16" i="6"/>
  <c r="AP16" i="6"/>
  <c r="AO16" i="6"/>
  <c r="AN16" i="6"/>
  <c r="AY15" i="6"/>
  <c r="AX15" i="6"/>
  <c r="AW15" i="6"/>
  <c r="AV15" i="6"/>
  <c r="AU15" i="6"/>
  <c r="AT15" i="6"/>
  <c r="AS15" i="6"/>
  <c r="AR15" i="6"/>
  <c r="AQ15" i="6"/>
  <c r="AP15" i="6"/>
  <c r="AO15" i="6"/>
  <c r="AN15" i="6"/>
  <c r="AY14" i="6"/>
  <c r="AX14" i="6"/>
  <c r="AW14" i="6"/>
  <c r="AV14" i="6"/>
  <c r="AU14" i="6"/>
  <c r="AT14" i="6"/>
  <c r="AS14" i="6"/>
  <c r="AR14" i="6"/>
  <c r="AQ14" i="6"/>
  <c r="AP14" i="6"/>
  <c r="AO14" i="6"/>
  <c r="AN14" i="6"/>
  <c r="AY13" i="6"/>
  <c r="AX13" i="6"/>
  <c r="AW13" i="6"/>
  <c r="AV13" i="6"/>
  <c r="AU13" i="6"/>
  <c r="AT13" i="6"/>
  <c r="AS13" i="6"/>
  <c r="AR13" i="6"/>
  <c r="AQ13" i="6"/>
  <c r="AP13" i="6"/>
  <c r="AO13" i="6"/>
  <c r="AN13" i="6"/>
  <c r="AY12" i="6"/>
  <c r="AX12" i="6"/>
  <c r="AW12" i="6"/>
  <c r="AV12" i="6"/>
  <c r="AU12" i="6"/>
  <c r="AT12" i="6"/>
  <c r="AS12" i="6"/>
  <c r="AR12" i="6"/>
  <c r="AQ12" i="6"/>
  <c r="AP12" i="6"/>
  <c r="AO12" i="6"/>
  <c r="AN12" i="6"/>
  <c r="AY11" i="6"/>
  <c r="AX11" i="6"/>
  <c r="AW11" i="6"/>
  <c r="AV11" i="6"/>
  <c r="AU11" i="6"/>
  <c r="AT11" i="6"/>
  <c r="AS11" i="6"/>
  <c r="AR11" i="6"/>
  <c r="AQ11" i="6"/>
  <c r="AP11" i="6"/>
  <c r="AO11" i="6"/>
  <c r="AN11" i="6"/>
  <c r="AY10" i="6"/>
  <c r="AX10" i="6"/>
  <c r="AW10" i="6"/>
  <c r="AV10" i="6"/>
  <c r="AU10" i="6"/>
  <c r="AT10" i="6"/>
  <c r="AS10" i="6"/>
  <c r="AR10" i="6"/>
  <c r="AQ10" i="6"/>
  <c r="AP10" i="6"/>
  <c r="AO10" i="6"/>
  <c r="AN10" i="6"/>
  <c r="AY9" i="6"/>
  <c r="AX9" i="6"/>
  <c r="AW9" i="6"/>
  <c r="AV9" i="6"/>
  <c r="AU9" i="6"/>
  <c r="AT9" i="6"/>
  <c r="AS9" i="6"/>
  <c r="AR9" i="6"/>
  <c r="AQ9" i="6"/>
  <c r="AP9" i="6"/>
  <c r="AO9" i="6"/>
  <c r="AN9" i="6"/>
  <c r="AY8" i="6"/>
  <c r="AX8" i="6"/>
  <c r="AW8" i="6"/>
  <c r="AV8" i="6"/>
  <c r="AU8" i="6"/>
  <c r="AT8" i="6"/>
  <c r="AS8" i="6"/>
  <c r="AR8" i="6"/>
  <c r="AQ8" i="6"/>
  <c r="AP8" i="6"/>
  <c r="AO8" i="6"/>
  <c r="AN8" i="6"/>
  <c r="AY7" i="6"/>
  <c r="AX7" i="6"/>
  <c r="AW7" i="6"/>
  <c r="AV7" i="6"/>
  <c r="AU7" i="6"/>
  <c r="AT7" i="6"/>
  <c r="AS7" i="6"/>
  <c r="AR7" i="6"/>
  <c r="AQ7" i="6"/>
  <c r="AP7" i="6"/>
  <c r="AO7" i="6"/>
  <c r="AN7" i="6"/>
  <c r="AY6" i="6"/>
  <c r="AX6" i="6"/>
  <c r="AW6" i="6"/>
  <c r="AV6" i="6"/>
  <c r="AU6" i="6"/>
  <c r="AT6" i="6"/>
  <c r="AS6" i="6"/>
  <c r="AR6" i="6"/>
  <c r="AQ6" i="6"/>
  <c r="AP6" i="6"/>
  <c r="AO6" i="6"/>
  <c r="AN6" i="6"/>
  <c r="AY5" i="6"/>
  <c r="AX5" i="6"/>
  <c r="AW5" i="6"/>
  <c r="AV5" i="6"/>
  <c r="AU5" i="6"/>
  <c r="AT5" i="6"/>
  <c r="AS5" i="6"/>
  <c r="AR5" i="6"/>
  <c r="AQ5" i="6"/>
  <c r="AP5" i="6"/>
  <c r="AO5" i="6"/>
  <c r="AN5" i="6"/>
  <c r="AY4" i="6"/>
  <c r="AX4" i="6"/>
  <c r="AW4" i="6"/>
  <c r="AV4" i="6"/>
  <c r="AU4" i="6"/>
  <c r="AT4" i="6"/>
  <c r="AS4" i="6"/>
  <c r="AR4" i="6"/>
  <c r="AQ4" i="6"/>
  <c r="AP4" i="6"/>
  <c r="AO4" i="6"/>
  <c r="AN4" i="6"/>
  <c r="AZ28" i="10" l="1"/>
  <c r="AZ18" i="10"/>
  <c r="AZ36" i="10"/>
  <c r="AZ32" i="10"/>
  <c r="AZ30" i="10"/>
  <c r="AZ20" i="10"/>
  <c r="AZ10" i="10"/>
  <c r="AZ27" i="10"/>
  <c r="AZ17" i="10"/>
  <c r="AZ15" i="10"/>
  <c r="AZ24" i="10"/>
  <c r="AZ22" i="10"/>
  <c r="AZ35" i="10"/>
  <c r="AZ23" i="10"/>
  <c r="AZ14" i="10"/>
  <c r="AZ6" i="10"/>
  <c r="AZ13" i="10"/>
  <c r="AZ19" i="10"/>
  <c r="AZ31" i="10"/>
  <c r="AZ26" i="10"/>
  <c r="AZ21" i="10"/>
  <c r="AZ5" i="10"/>
  <c r="AZ4" i="10"/>
  <c r="AZ33" i="10"/>
  <c r="AZ29" i="10"/>
  <c r="AZ12" i="10"/>
  <c r="AZ34" i="10"/>
  <c r="AZ7" i="10"/>
  <c r="AZ11" i="10"/>
  <c r="AZ9" i="10"/>
  <c r="AZ8" i="10"/>
  <c r="AZ25" i="10"/>
  <c r="AZ16" i="10"/>
  <c r="D13" i="10"/>
  <c r="D14" i="10"/>
  <c r="D9" i="10"/>
  <c r="D11" i="10"/>
  <c r="D10" i="10"/>
  <c r="AZ14" i="6"/>
  <c r="E158" i="6" l="1"/>
  <c r="C158" i="6"/>
  <c r="E150" i="6"/>
  <c r="C150" i="6"/>
  <c r="R147" i="6" l="1"/>
  <c r="P147" i="6"/>
  <c r="R146" i="6"/>
  <c r="P146" i="6"/>
  <c r="R145" i="6"/>
  <c r="P145" i="6"/>
  <c r="R144" i="6"/>
  <c r="P144" i="6"/>
  <c r="R143" i="6"/>
  <c r="P143" i="6"/>
  <c r="R142" i="6"/>
  <c r="P142" i="6"/>
  <c r="R141" i="6"/>
  <c r="P141" i="6"/>
  <c r="R140" i="6"/>
  <c r="P140" i="6"/>
  <c r="R139" i="6"/>
  <c r="P139" i="6"/>
  <c r="R138" i="6"/>
  <c r="P138" i="6"/>
  <c r="R137" i="6"/>
  <c r="P137" i="6"/>
  <c r="R136" i="6"/>
  <c r="P136" i="6"/>
  <c r="R135" i="6"/>
  <c r="P135" i="6"/>
  <c r="R134" i="6"/>
  <c r="P134" i="6"/>
  <c r="R133" i="6"/>
  <c r="P133" i="6"/>
  <c r="R132" i="6"/>
  <c r="P132" i="6"/>
  <c r="R131" i="6"/>
  <c r="P131" i="6"/>
  <c r="R130" i="6"/>
  <c r="P130" i="6"/>
  <c r="R129" i="6"/>
  <c r="P129" i="6"/>
  <c r="R128" i="6"/>
  <c r="P128" i="6"/>
  <c r="R127" i="6"/>
  <c r="P127" i="6"/>
  <c r="R126" i="6"/>
  <c r="P126" i="6"/>
  <c r="R125" i="6"/>
  <c r="P125" i="6"/>
  <c r="R124" i="6"/>
  <c r="P124" i="6"/>
  <c r="M147" i="6"/>
  <c r="K147" i="6"/>
  <c r="M146" i="6"/>
  <c r="K146" i="6"/>
  <c r="M145" i="6"/>
  <c r="K145" i="6"/>
  <c r="M144" i="6"/>
  <c r="K144" i="6"/>
  <c r="M143" i="6"/>
  <c r="K143" i="6"/>
  <c r="M142" i="6"/>
  <c r="K142" i="6"/>
  <c r="M141" i="6"/>
  <c r="K141" i="6"/>
  <c r="M140" i="6"/>
  <c r="K140" i="6"/>
  <c r="M139" i="6"/>
  <c r="K139" i="6"/>
  <c r="M138" i="6"/>
  <c r="K138" i="6"/>
  <c r="M137" i="6"/>
  <c r="K137" i="6"/>
  <c r="M136" i="6"/>
  <c r="K136" i="6"/>
  <c r="M135" i="6"/>
  <c r="K135" i="6"/>
  <c r="M134" i="6"/>
  <c r="K134" i="6"/>
  <c r="M133" i="6"/>
  <c r="K133" i="6"/>
  <c r="M132" i="6"/>
  <c r="K132" i="6"/>
  <c r="M131" i="6"/>
  <c r="K131" i="6"/>
  <c r="M130" i="6"/>
  <c r="K130" i="6"/>
  <c r="M129" i="6"/>
  <c r="K129" i="6"/>
  <c r="M128" i="6"/>
  <c r="K128" i="6"/>
  <c r="M127" i="6"/>
  <c r="K127" i="6"/>
  <c r="M126" i="6"/>
  <c r="K126" i="6"/>
  <c r="M125" i="6"/>
  <c r="K125" i="6"/>
  <c r="M124" i="6"/>
  <c r="K124" i="6"/>
  <c r="E142" i="6"/>
  <c r="C142" i="6"/>
  <c r="E134" i="6"/>
  <c r="C134" i="6"/>
  <c r="E126" i="6"/>
  <c r="C126" i="6"/>
  <c r="E118" i="6"/>
  <c r="C118" i="6"/>
  <c r="B38" i="6" l="1"/>
  <c r="Q103" i="6" l="1"/>
  <c r="Q130" i="6"/>
  <c r="Q124" i="6"/>
  <c r="Q142" i="6"/>
  <c r="Q136" i="6"/>
  <c r="Q15" i="6"/>
  <c r="Q118" i="6"/>
  <c r="Q9" i="6"/>
  <c r="Q33" i="6"/>
  <c r="Q58" i="6"/>
  <c r="Q85" i="6"/>
  <c r="Q109" i="6"/>
  <c r="Q27" i="6"/>
  <c r="Q79" i="6"/>
  <c r="Q21" i="6"/>
  <c r="Q46" i="6"/>
  <c r="Q70" i="6"/>
  <c r="Q97" i="6"/>
  <c r="Q40" i="6"/>
  <c r="Q64" i="6"/>
  <c r="Q91" i="6"/>
  <c r="Q3" i="6"/>
  <c r="Q52" i="6"/>
  <c r="G38" i="6" l="1"/>
  <c r="F38" i="6"/>
  <c r="E38" i="6"/>
  <c r="D38" i="6"/>
  <c r="C38" i="6"/>
  <c r="G35" i="6"/>
  <c r="F35" i="6"/>
  <c r="E35" i="6"/>
  <c r="D35" i="6"/>
  <c r="C35" i="6"/>
  <c r="B35" i="6"/>
  <c r="L133" i="6" l="1"/>
  <c r="L127" i="6"/>
  <c r="L145" i="6"/>
  <c r="L139" i="6"/>
  <c r="L146" i="6"/>
  <c r="L140" i="6"/>
  <c r="L134" i="6"/>
  <c r="L128" i="6"/>
  <c r="Q127" i="6"/>
  <c r="Q145" i="6"/>
  <c r="Q139" i="6"/>
  <c r="Q133" i="6"/>
  <c r="Q143" i="6"/>
  <c r="Q137" i="6"/>
  <c r="Q131" i="6"/>
  <c r="Q125" i="6"/>
  <c r="L136" i="6"/>
  <c r="L130" i="6"/>
  <c r="L124" i="6"/>
  <c r="L142" i="6"/>
  <c r="Q146" i="6"/>
  <c r="Q140" i="6"/>
  <c r="Q134" i="6"/>
  <c r="Q128" i="6"/>
  <c r="L141" i="6"/>
  <c r="L129" i="6"/>
  <c r="L135" i="6"/>
  <c r="L147" i="6"/>
  <c r="Q138" i="6"/>
  <c r="Q132" i="6"/>
  <c r="Q126" i="6"/>
  <c r="Q144" i="6"/>
  <c r="L125" i="6"/>
  <c r="L143" i="6"/>
  <c r="L137" i="6"/>
  <c r="L131" i="6"/>
  <c r="L138" i="6"/>
  <c r="L132" i="6"/>
  <c r="L126" i="6"/>
  <c r="L144" i="6"/>
  <c r="Q135" i="6"/>
  <c r="Q129" i="6"/>
  <c r="Q147" i="6"/>
  <c r="Q141" i="6"/>
  <c r="L112" i="6"/>
  <c r="L88" i="6"/>
  <c r="L106" i="6"/>
  <c r="L82" i="6"/>
  <c r="L55" i="6"/>
  <c r="L30" i="6"/>
  <c r="L6" i="6"/>
  <c r="L61" i="6"/>
  <c r="L94" i="6"/>
  <c r="L43" i="6"/>
  <c r="L100" i="6"/>
  <c r="L73" i="6"/>
  <c r="L49" i="6"/>
  <c r="L24" i="6"/>
  <c r="L36" i="6"/>
  <c r="L12" i="6"/>
  <c r="L121" i="6"/>
  <c r="L67" i="6"/>
  <c r="L18" i="6"/>
  <c r="L107" i="6"/>
  <c r="L83" i="6"/>
  <c r="L56" i="6"/>
  <c r="L31" i="6"/>
  <c r="L7" i="6"/>
  <c r="L113" i="6"/>
  <c r="L89" i="6"/>
  <c r="L62" i="6"/>
  <c r="L37" i="6"/>
  <c r="L122" i="6"/>
  <c r="L95" i="6"/>
  <c r="L68" i="6"/>
  <c r="L13" i="6"/>
  <c r="L44" i="6"/>
  <c r="L19" i="6"/>
  <c r="L101" i="6"/>
  <c r="L74" i="6"/>
  <c r="L50" i="6"/>
  <c r="L25" i="6"/>
  <c r="L53" i="6"/>
  <c r="L10" i="6"/>
  <c r="L98" i="6"/>
  <c r="L71" i="6"/>
  <c r="L47" i="6"/>
  <c r="L22" i="6"/>
  <c r="L104" i="6"/>
  <c r="L80" i="6"/>
  <c r="L28" i="6"/>
  <c r="L4" i="6"/>
  <c r="L110" i="6"/>
  <c r="L59" i="6"/>
  <c r="L119" i="6"/>
  <c r="L92" i="6"/>
  <c r="L65" i="6"/>
  <c r="L41" i="6"/>
  <c r="L16" i="6"/>
  <c r="L86" i="6"/>
  <c r="L34" i="6"/>
  <c r="L69" i="6"/>
  <c r="L20" i="6"/>
  <c r="L102" i="6"/>
  <c r="L75" i="6"/>
  <c r="L114" i="6"/>
  <c r="L90" i="6"/>
  <c r="L63" i="6"/>
  <c r="L38" i="6"/>
  <c r="L14" i="6"/>
  <c r="L123" i="6"/>
  <c r="L96" i="6"/>
  <c r="L45" i="6"/>
  <c r="L26" i="6"/>
  <c r="L108" i="6"/>
  <c r="L84" i="6"/>
  <c r="L57" i="6"/>
  <c r="L32" i="6"/>
  <c r="L8" i="6"/>
  <c r="L51" i="6"/>
  <c r="L118" i="6"/>
  <c r="L91" i="6"/>
  <c r="L64" i="6"/>
  <c r="L40" i="6"/>
  <c r="L15" i="6"/>
  <c r="L70" i="6"/>
  <c r="L46" i="6"/>
  <c r="L21" i="6"/>
  <c r="L27" i="6"/>
  <c r="L3" i="6"/>
  <c r="L97" i="6"/>
  <c r="L103" i="6"/>
  <c r="L79" i="6"/>
  <c r="L52" i="6"/>
  <c r="L109" i="6"/>
  <c r="L85" i="6"/>
  <c r="L58" i="6"/>
  <c r="L33" i="6"/>
  <c r="L9" i="6"/>
  <c r="AN2" i="6"/>
  <c r="L99" i="6"/>
  <c r="L72" i="6"/>
  <c r="L48" i="6"/>
  <c r="L23" i="6"/>
  <c r="L105" i="6"/>
  <c r="L5" i="6"/>
  <c r="L81" i="6"/>
  <c r="L54" i="6"/>
  <c r="L29" i="6"/>
  <c r="L120" i="6"/>
  <c r="L93" i="6"/>
  <c r="L66" i="6"/>
  <c r="L42" i="6"/>
  <c r="L17" i="6"/>
  <c r="L111" i="6"/>
  <c r="L87" i="6"/>
  <c r="L60" i="6"/>
  <c r="L35" i="6"/>
  <c r="L11" i="6"/>
  <c r="Q98" i="6"/>
  <c r="Q71" i="6"/>
  <c r="Q47" i="6"/>
  <c r="Q22" i="6"/>
  <c r="Q53" i="6"/>
  <c r="Q28" i="6"/>
  <c r="Q59" i="6"/>
  <c r="Q10" i="6"/>
  <c r="Q104" i="6"/>
  <c r="Q80" i="6"/>
  <c r="Q4" i="6"/>
  <c r="Q110" i="6"/>
  <c r="Q86" i="6"/>
  <c r="Q34" i="6"/>
  <c r="Q119" i="6"/>
  <c r="Q92" i="6"/>
  <c r="Q65" i="6"/>
  <c r="Q41" i="6"/>
  <c r="Q16" i="6"/>
  <c r="Q106" i="6"/>
  <c r="Q82" i="6"/>
  <c r="Q55" i="6"/>
  <c r="Q30" i="6"/>
  <c r="Q6" i="6"/>
  <c r="Q112" i="6"/>
  <c r="Q88" i="6"/>
  <c r="Q12" i="6"/>
  <c r="Q43" i="6"/>
  <c r="Q18" i="6"/>
  <c r="Q61" i="6"/>
  <c r="Q36" i="6"/>
  <c r="Q121" i="6"/>
  <c r="Q94" i="6"/>
  <c r="Q67" i="6"/>
  <c r="Q100" i="6"/>
  <c r="Q73" i="6"/>
  <c r="Q49" i="6"/>
  <c r="Q24" i="6"/>
  <c r="Q122" i="6"/>
  <c r="Q68" i="6"/>
  <c r="Q44" i="6"/>
  <c r="Q19" i="6"/>
  <c r="Q107" i="6"/>
  <c r="Q7" i="6"/>
  <c r="Q113" i="6"/>
  <c r="Q89" i="6"/>
  <c r="Q62" i="6"/>
  <c r="Q37" i="6"/>
  <c r="Q13" i="6"/>
  <c r="Q95" i="6"/>
  <c r="Q101" i="6"/>
  <c r="Q74" i="6"/>
  <c r="Q50" i="6"/>
  <c r="Q25" i="6"/>
  <c r="Q83" i="6"/>
  <c r="Q56" i="6"/>
  <c r="Q31" i="6"/>
  <c r="Q5" i="6"/>
  <c r="Q87" i="6"/>
  <c r="Q35" i="6"/>
  <c r="Q48" i="6"/>
  <c r="Q23" i="6"/>
  <c r="Q105" i="6"/>
  <c r="Q81" i="6"/>
  <c r="Q54" i="6"/>
  <c r="Q29" i="6"/>
  <c r="Q111" i="6"/>
  <c r="Q60" i="6"/>
  <c r="Q11" i="6"/>
  <c r="Q120" i="6"/>
  <c r="Q93" i="6"/>
  <c r="Q66" i="6"/>
  <c r="Q42" i="6"/>
  <c r="Q17" i="6"/>
  <c r="Q99" i="6"/>
  <c r="Q72" i="6"/>
  <c r="Q114" i="6"/>
  <c r="Q90" i="6"/>
  <c r="Q63" i="6"/>
  <c r="Q38" i="6"/>
  <c r="Q14" i="6"/>
  <c r="Q96" i="6"/>
  <c r="Q69" i="6"/>
  <c r="Q102" i="6"/>
  <c r="Q75" i="6"/>
  <c r="Q26" i="6"/>
  <c r="Q123" i="6"/>
  <c r="Q45" i="6"/>
  <c r="Q20" i="6"/>
  <c r="Q51" i="6"/>
  <c r="Q108" i="6"/>
  <c r="Q84" i="6"/>
  <c r="Q57" i="6"/>
  <c r="Q32" i="6"/>
  <c r="Q8" i="6"/>
  <c r="P123" i="6"/>
  <c r="K123" i="6"/>
  <c r="P122" i="6"/>
  <c r="K122" i="6"/>
  <c r="P121" i="6"/>
  <c r="K121" i="6"/>
  <c r="P120" i="6"/>
  <c r="K120" i="6"/>
  <c r="P119" i="6"/>
  <c r="K119" i="6"/>
  <c r="P118" i="6"/>
  <c r="K118" i="6"/>
  <c r="P114" i="6"/>
  <c r="K114" i="6"/>
  <c r="P113" i="6"/>
  <c r="K113" i="6"/>
  <c r="P112" i="6"/>
  <c r="K112" i="6"/>
  <c r="P111" i="6"/>
  <c r="K111" i="6"/>
  <c r="P110" i="6"/>
  <c r="K110" i="6"/>
  <c r="P109" i="6"/>
  <c r="K109" i="6"/>
  <c r="P108" i="6"/>
  <c r="K108" i="6"/>
  <c r="P107" i="6"/>
  <c r="K107" i="6"/>
  <c r="P106" i="6"/>
  <c r="K106" i="6"/>
  <c r="P105" i="6"/>
  <c r="K105" i="6"/>
  <c r="P104" i="6"/>
  <c r="K104" i="6"/>
  <c r="P103" i="6"/>
  <c r="K103" i="6"/>
  <c r="P102" i="6"/>
  <c r="K102" i="6"/>
  <c r="P101" i="6"/>
  <c r="K101" i="6"/>
  <c r="P100" i="6"/>
  <c r="K100" i="6"/>
  <c r="P99" i="6"/>
  <c r="K99" i="6"/>
  <c r="P98" i="6"/>
  <c r="K98" i="6"/>
  <c r="P97" i="6"/>
  <c r="K97" i="6"/>
  <c r="P96" i="6"/>
  <c r="K96" i="6"/>
  <c r="P95" i="6"/>
  <c r="K95" i="6"/>
  <c r="P94" i="6"/>
  <c r="K94" i="6"/>
  <c r="P93" i="6"/>
  <c r="K93" i="6"/>
  <c r="P92" i="6"/>
  <c r="K92" i="6"/>
  <c r="P91" i="6"/>
  <c r="K91" i="6"/>
  <c r="P90" i="6"/>
  <c r="K90" i="6"/>
  <c r="P89" i="6"/>
  <c r="K89" i="6"/>
  <c r="P88" i="6"/>
  <c r="K88" i="6"/>
  <c r="P87" i="6"/>
  <c r="K87" i="6"/>
  <c r="P86" i="6"/>
  <c r="K86" i="6"/>
  <c r="P85" i="6"/>
  <c r="K85" i="6"/>
  <c r="P84" i="6"/>
  <c r="K84" i="6"/>
  <c r="P83" i="6"/>
  <c r="K83" i="6"/>
  <c r="P82" i="6"/>
  <c r="K82" i="6"/>
  <c r="P81" i="6"/>
  <c r="K81" i="6"/>
  <c r="P80" i="6"/>
  <c r="K80" i="6"/>
  <c r="P79" i="6"/>
  <c r="K79" i="6"/>
  <c r="P75" i="6"/>
  <c r="K75" i="6"/>
  <c r="P74" i="6"/>
  <c r="K74" i="6"/>
  <c r="P73" i="6"/>
  <c r="K73" i="6"/>
  <c r="P72" i="6"/>
  <c r="K72" i="6"/>
  <c r="P71" i="6"/>
  <c r="K71" i="6"/>
  <c r="P70" i="6"/>
  <c r="K70" i="6"/>
  <c r="P69" i="6"/>
  <c r="K69" i="6"/>
  <c r="P68" i="6"/>
  <c r="K68" i="6"/>
  <c r="P67" i="6"/>
  <c r="K67" i="6"/>
  <c r="P66" i="6"/>
  <c r="K66" i="6"/>
  <c r="P65" i="6"/>
  <c r="K65" i="6"/>
  <c r="P64" i="6"/>
  <c r="K64" i="6"/>
  <c r="P63" i="6"/>
  <c r="K63" i="6"/>
  <c r="P62" i="6"/>
  <c r="K62" i="6"/>
  <c r="P61" i="6"/>
  <c r="K61" i="6"/>
  <c r="P60" i="6"/>
  <c r="K60" i="6"/>
  <c r="P59" i="6"/>
  <c r="K59" i="6"/>
  <c r="P58" i="6"/>
  <c r="K58" i="6"/>
  <c r="P57" i="6"/>
  <c r="K57" i="6"/>
  <c r="P56" i="6"/>
  <c r="K56" i="6"/>
  <c r="P55" i="6"/>
  <c r="K55" i="6"/>
  <c r="P54" i="6"/>
  <c r="K54" i="6"/>
  <c r="P53" i="6"/>
  <c r="K53" i="6"/>
  <c r="P52" i="6"/>
  <c r="K52" i="6"/>
  <c r="P51" i="6"/>
  <c r="K51" i="6"/>
  <c r="P50" i="6"/>
  <c r="K50" i="6"/>
  <c r="P49" i="6"/>
  <c r="K49" i="6"/>
  <c r="P48" i="6"/>
  <c r="K48" i="6"/>
  <c r="P47" i="6"/>
  <c r="K47" i="6"/>
  <c r="P46" i="6"/>
  <c r="K46" i="6"/>
  <c r="P45" i="6"/>
  <c r="K45" i="6"/>
  <c r="P44" i="6"/>
  <c r="K44" i="6"/>
  <c r="P43" i="6"/>
  <c r="K43" i="6"/>
  <c r="P42" i="6"/>
  <c r="K42" i="6"/>
  <c r="P41" i="6"/>
  <c r="K41" i="6"/>
  <c r="P40" i="6"/>
  <c r="K40" i="6"/>
  <c r="P38" i="6"/>
  <c r="K38" i="6"/>
  <c r="P37" i="6"/>
  <c r="K37" i="6"/>
  <c r="P36" i="6"/>
  <c r="K36" i="6"/>
  <c r="P35" i="6"/>
  <c r="K35" i="6"/>
  <c r="P34" i="6"/>
  <c r="K34" i="6"/>
  <c r="P33" i="6"/>
  <c r="K33" i="6"/>
  <c r="P32" i="6"/>
  <c r="K32" i="6"/>
  <c r="P31" i="6"/>
  <c r="K31" i="6"/>
  <c r="P30" i="6"/>
  <c r="K30" i="6"/>
  <c r="P29" i="6"/>
  <c r="K29" i="6"/>
  <c r="P28" i="6"/>
  <c r="K28" i="6"/>
  <c r="P27" i="6"/>
  <c r="K27" i="6"/>
  <c r="P26" i="6"/>
  <c r="K26" i="6"/>
  <c r="P25" i="6"/>
  <c r="K25" i="6"/>
  <c r="P24" i="6"/>
  <c r="K24" i="6"/>
  <c r="P23" i="6"/>
  <c r="K23" i="6"/>
  <c r="P22" i="6"/>
  <c r="K22" i="6"/>
  <c r="P21" i="6"/>
  <c r="K21" i="6"/>
  <c r="P20" i="6"/>
  <c r="K20" i="6"/>
  <c r="P19" i="6"/>
  <c r="K19" i="6"/>
  <c r="P18" i="6"/>
  <c r="K18" i="6"/>
  <c r="P17" i="6"/>
  <c r="K17" i="6"/>
  <c r="P16" i="6"/>
  <c r="K16" i="6"/>
  <c r="P15" i="6"/>
  <c r="K15" i="6"/>
  <c r="P14" i="6"/>
  <c r="P13" i="6"/>
  <c r="P12" i="6"/>
  <c r="P11" i="6"/>
  <c r="P10" i="6"/>
  <c r="P9" i="6"/>
  <c r="K14" i="6"/>
  <c r="K13" i="6"/>
  <c r="K12" i="6"/>
  <c r="K11" i="6"/>
  <c r="K10" i="6"/>
  <c r="K9" i="6"/>
  <c r="E109" i="6"/>
  <c r="C109" i="6"/>
  <c r="E103" i="6"/>
  <c r="E95" i="6"/>
  <c r="C95" i="6"/>
  <c r="E87" i="6"/>
  <c r="E79" i="6"/>
  <c r="E70" i="6"/>
  <c r="E62" i="6"/>
  <c r="E54" i="6"/>
  <c r="E46" i="6"/>
  <c r="E40" i="6"/>
  <c r="AY2" i="6"/>
  <c r="AX2" i="6"/>
  <c r="AW2" i="6"/>
  <c r="AV2" i="6"/>
  <c r="AU2" i="6"/>
  <c r="AT2" i="6"/>
  <c r="G37" i="6"/>
  <c r="F37" i="6"/>
  <c r="E37" i="6"/>
  <c r="D37" i="6"/>
  <c r="C37" i="6"/>
  <c r="B37" i="6"/>
  <c r="AS2" i="6"/>
  <c r="AR2" i="6"/>
  <c r="AQ2" i="6"/>
  <c r="AP2" i="6"/>
  <c r="AO2" i="6"/>
  <c r="G34" i="6"/>
  <c r="F34" i="6"/>
  <c r="E34" i="6"/>
  <c r="D34" i="6"/>
  <c r="C34" i="6"/>
  <c r="B34" i="6"/>
  <c r="E24" i="6"/>
  <c r="C24" i="6" s="1"/>
  <c r="E16" i="6"/>
  <c r="C16" i="6" s="1"/>
  <c r="C79" i="6" l="1"/>
  <c r="C62" i="6"/>
  <c r="C87" i="6"/>
  <c r="C46" i="6"/>
  <c r="E32" i="6"/>
  <c r="C32" i="6" s="1"/>
  <c r="AZ2" i="6" s="1"/>
  <c r="AZ8" i="6" s="1"/>
  <c r="C54" i="6"/>
  <c r="C70" i="6"/>
  <c r="M15" i="6" l="1"/>
  <c r="M91" i="6"/>
  <c r="M70" i="6"/>
  <c r="M33" i="6"/>
  <c r="M64" i="6"/>
  <c r="M109" i="6"/>
  <c r="M52" i="6"/>
  <c r="M46" i="6"/>
  <c r="M21" i="6"/>
  <c r="M97" i="6"/>
  <c r="M79" i="6"/>
  <c r="M58" i="6"/>
  <c r="M40" i="6"/>
  <c r="M118" i="6"/>
  <c r="M85" i="6"/>
  <c r="M27" i="6"/>
  <c r="M103" i="6"/>
  <c r="R93" i="6"/>
  <c r="R81" i="6"/>
  <c r="R54" i="6"/>
  <c r="R29" i="6"/>
  <c r="R66" i="6"/>
  <c r="R23" i="6"/>
  <c r="R87" i="6"/>
  <c r="R105" i="6"/>
  <c r="R48" i="6"/>
  <c r="R72" i="6"/>
  <c r="R17" i="6"/>
  <c r="R99" i="6"/>
  <c r="R35" i="6"/>
  <c r="R120" i="6"/>
  <c r="R60" i="6"/>
  <c r="R42" i="6"/>
  <c r="R111" i="6"/>
  <c r="R11" i="6"/>
  <c r="R114" i="6"/>
  <c r="R45" i="6"/>
  <c r="R84" i="6"/>
  <c r="R38" i="6"/>
  <c r="R69" i="6"/>
  <c r="R57" i="6"/>
  <c r="R96" i="6"/>
  <c r="R32" i="6"/>
  <c r="R108" i="6"/>
  <c r="R90" i="6"/>
  <c r="R26" i="6"/>
  <c r="R20" i="6"/>
  <c r="R75" i="6"/>
  <c r="R51" i="6"/>
  <c r="R14" i="6"/>
  <c r="R123" i="6"/>
  <c r="R102" i="6"/>
  <c r="R63" i="6"/>
  <c r="M88" i="6"/>
  <c r="M49" i="6"/>
  <c r="M121" i="6"/>
  <c r="M73" i="6"/>
  <c r="M18" i="6"/>
  <c r="M12" i="6"/>
  <c r="M100" i="6"/>
  <c r="M61" i="6"/>
  <c r="M30" i="6"/>
  <c r="M43" i="6"/>
  <c r="M112" i="6"/>
  <c r="M36" i="6"/>
  <c r="M55" i="6"/>
  <c r="M94" i="6"/>
  <c r="M82" i="6"/>
  <c r="M106" i="6"/>
  <c r="M67" i="6"/>
  <c r="M24" i="6"/>
  <c r="R109" i="6"/>
  <c r="R91" i="6"/>
  <c r="R79" i="6"/>
  <c r="R52" i="6"/>
  <c r="R27" i="6"/>
  <c r="R64" i="6"/>
  <c r="R9" i="6"/>
  <c r="R103" i="6"/>
  <c r="R21" i="6"/>
  <c r="R15" i="6"/>
  <c r="R46" i="6"/>
  <c r="R33" i="6"/>
  <c r="R118" i="6"/>
  <c r="R85" i="6"/>
  <c r="R40" i="6"/>
  <c r="R97" i="6"/>
  <c r="R70" i="6"/>
  <c r="R58" i="6"/>
  <c r="AZ12" i="6"/>
  <c r="M113" i="6"/>
  <c r="M95" i="6"/>
  <c r="M83" i="6"/>
  <c r="M37" i="6"/>
  <c r="M68" i="6"/>
  <c r="M56" i="6"/>
  <c r="M31" i="6"/>
  <c r="M107" i="6"/>
  <c r="M25" i="6"/>
  <c r="M89" i="6"/>
  <c r="M19" i="6"/>
  <c r="M122" i="6"/>
  <c r="M50" i="6"/>
  <c r="M74" i="6"/>
  <c r="M44" i="6"/>
  <c r="M101" i="6"/>
  <c r="M62" i="6"/>
  <c r="M123" i="6"/>
  <c r="M75" i="6"/>
  <c r="M51" i="6"/>
  <c r="M20" i="6"/>
  <c r="M102" i="6"/>
  <c r="M63" i="6"/>
  <c r="M90" i="6"/>
  <c r="M45" i="6"/>
  <c r="M26" i="6"/>
  <c r="M114" i="6"/>
  <c r="M84" i="6"/>
  <c r="M69" i="6"/>
  <c r="M38" i="6"/>
  <c r="M14" i="6"/>
  <c r="M96" i="6"/>
  <c r="M57" i="6"/>
  <c r="M32" i="6"/>
  <c r="M108" i="6"/>
  <c r="AZ10" i="6"/>
  <c r="M104" i="6"/>
  <c r="M22" i="6"/>
  <c r="M16" i="6"/>
  <c r="M47" i="6"/>
  <c r="M119" i="6"/>
  <c r="M86" i="6"/>
  <c r="M53" i="6"/>
  <c r="M65" i="6"/>
  <c r="M98" i="6"/>
  <c r="M71" i="6"/>
  <c r="M41" i="6"/>
  <c r="M10" i="6"/>
  <c r="M59" i="6"/>
  <c r="M110" i="6"/>
  <c r="M34" i="6"/>
  <c r="M92" i="6"/>
  <c r="M80" i="6"/>
  <c r="M28" i="6"/>
  <c r="AZ19" i="6"/>
  <c r="R119" i="6"/>
  <c r="R98" i="6"/>
  <c r="R71" i="6"/>
  <c r="R59" i="6"/>
  <c r="R41" i="6"/>
  <c r="R10" i="6"/>
  <c r="R47" i="6"/>
  <c r="R110" i="6"/>
  <c r="R34" i="6"/>
  <c r="R92" i="6"/>
  <c r="R53" i="6"/>
  <c r="R28" i="6"/>
  <c r="R80" i="6"/>
  <c r="R86" i="6"/>
  <c r="R65" i="6"/>
  <c r="R22" i="6"/>
  <c r="R16" i="6"/>
  <c r="R104" i="6"/>
  <c r="AZ11" i="6"/>
  <c r="AZ4" i="6"/>
  <c r="R100" i="6"/>
  <c r="R61" i="6"/>
  <c r="R43" i="6"/>
  <c r="R94" i="6"/>
  <c r="R82" i="6"/>
  <c r="R36" i="6"/>
  <c r="R112" i="6"/>
  <c r="R67" i="6"/>
  <c r="R55" i="6"/>
  <c r="R30" i="6"/>
  <c r="R73" i="6"/>
  <c r="R106" i="6"/>
  <c r="R12" i="6"/>
  <c r="R24" i="6"/>
  <c r="R18" i="6"/>
  <c r="R121" i="6"/>
  <c r="R88" i="6"/>
  <c r="R49" i="6"/>
  <c r="R107" i="6"/>
  <c r="R25" i="6"/>
  <c r="R50" i="6"/>
  <c r="R19" i="6"/>
  <c r="R37" i="6"/>
  <c r="R13" i="6"/>
  <c r="R122" i="6"/>
  <c r="R89" i="6"/>
  <c r="R74" i="6"/>
  <c r="R62" i="6"/>
  <c r="R56" i="6"/>
  <c r="R101" i="6"/>
  <c r="R44" i="6"/>
  <c r="R31" i="6"/>
  <c r="R83" i="6"/>
  <c r="R113" i="6"/>
  <c r="R95" i="6"/>
  <c r="R68" i="6"/>
  <c r="M111" i="6"/>
  <c r="M35" i="6"/>
  <c r="M29" i="6"/>
  <c r="M93" i="6"/>
  <c r="M81" i="6"/>
  <c r="M54" i="6"/>
  <c r="M11" i="6"/>
  <c r="M17" i="6"/>
  <c r="M66" i="6"/>
  <c r="M23" i="6"/>
  <c r="M105" i="6"/>
  <c r="M87" i="6"/>
  <c r="M48" i="6"/>
  <c r="M42" i="6"/>
  <c r="M120" i="6"/>
  <c r="M99" i="6"/>
  <c r="M72" i="6"/>
  <c r="M60" i="6"/>
  <c r="AZ21" i="6"/>
  <c r="AZ6" i="6"/>
  <c r="AZ13" i="6"/>
  <c r="AZ34" i="6"/>
  <c r="AZ23" i="6"/>
  <c r="AZ7" i="6"/>
  <c r="AZ9" i="6"/>
  <c r="AZ31" i="6"/>
  <c r="AZ29" i="6"/>
  <c r="AZ15" i="6"/>
  <c r="AZ24" i="6"/>
  <c r="AZ33" i="6"/>
  <c r="AZ25" i="6"/>
  <c r="AZ17" i="6"/>
  <c r="AZ26" i="6"/>
  <c r="AZ5" i="6"/>
  <c r="AZ16" i="6"/>
  <c r="AZ27" i="6"/>
  <c r="AZ36" i="6"/>
  <c r="AZ22" i="6"/>
  <c r="AZ20" i="6"/>
  <c r="AZ18" i="6"/>
  <c r="AZ35" i="6"/>
  <c r="AZ32" i="6"/>
  <c r="AZ30" i="6"/>
  <c r="AZ28" i="6"/>
  <c r="R5" i="6"/>
  <c r="M9" i="6"/>
  <c r="M3" i="6"/>
  <c r="M4" i="6"/>
  <c r="R8" i="6"/>
  <c r="M6" i="6"/>
  <c r="R6" i="6"/>
  <c r="R3" i="6"/>
  <c r="M8" i="6"/>
  <c r="M13" i="6"/>
  <c r="M7" i="6"/>
  <c r="M5" i="6"/>
  <c r="R4" i="6"/>
  <c r="R7" i="6"/>
  <c r="AB3" i="6" l="1"/>
  <c r="AB5" i="6"/>
  <c r="AB7" i="6"/>
  <c r="AB11" i="6"/>
  <c r="AB12" i="6"/>
  <c r="AB6" i="6"/>
  <c r="AB8" i="6"/>
  <c r="AB14" i="6"/>
  <c r="AB10" i="6"/>
  <c r="AB9" i="6"/>
  <c r="AB4" i="6"/>
  <c r="AB13" i="6"/>
  <c r="AB15" i="6" l="1"/>
  <c r="D7" i="6" s="1"/>
  <c r="D10" i="6" s="1"/>
  <c r="D11" i="6" l="1"/>
  <c r="D9" i="6"/>
  <c r="D13" i="6"/>
  <c r="D14" i="6" s="1"/>
</calcChain>
</file>

<file path=xl/comments1.xml><?xml version="1.0" encoding="utf-8"?>
<comments xmlns="http://schemas.openxmlformats.org/spreadsheetml/2006/main">
  <authors>
    <author>Author</author>
  </authors>
  <commentList>
    <comment ref="K3" authorId="0" shapeId="0">
      <text>
        <r>
          <rPr>
            <b/>
            <sz val="10"/>
            <color indexed="81"/>
            <rFont val="B Nazanin"/>
            <charset val="178"/>
          </rPr>
          <t>اطلاعات دیگر محصولات تولیدی پالایشگاه که در جدول نوشته نشده است در این سل‌ها وارد گردند.</t>
        </r>
        <r>
          <rPr>
            <sz val="9"/>
            <color indexed="81"/>
            <rFont val="Tahoma"/>
            <family val="2"/>
          </rPr>
          <t xml:space="preserve">
</t>
        </r>
      </text>
    </comment>
    <comment ref="AF3" authorId="0" shapeId="0">
      <text>
        <r>
          <rPr>
            <b/>
            <sz val="10"/>
            <color indexed="81"/>
            <rFont val="B Nazanin"/>
            <charset val="178"/>
          </rPr>
          <t>اطلاعات دیگر محصولات تولیدی پالایشگاه که در جدول نوشته نشده است در این سل‌ها وارد گردند.</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B4" authorId="0" shapeId="0">
      <text>
        <r>
          <rPr>
            <b/>
            <sz val="9"/>
            <color indexed="81"/>
            <rFont val="Tahoma"/>
            <family val="2"/>
          </rPr>
          <t xml:space="preserve"> </t>
        </r>
        <r>
          <rPr>
            <sz val="9"/>
            <color indexed="81"/>
            <rFont val="Tahoma"/>
            <family val="2"/>
          </rPr>
          <t xml:space="preserve">اگر تعداد جریان های ورودی یا خروجی بیشتر از یک باشد (برای مثال 2 یا 3 یا ..) به تعداد جریان های موجود ردیف اضافه گردد. مانند دو ماه اول که به عنوان نمونه نشان داده شده است. </t>
        </r>
      </text>
    </comment>
  </commentList>
</comments>
</file>

<file path=xl/sharedStrings.xml><?xml version="1.0" encoding="utf-8"?>
<sst xmlns="http://schemas.openxmlformats.org/spreadsheetml/2006/main" count="3446" uniqueCount="474">
  <si>
    <t>فروردین</t>
  </si>
  <si>
    <t>اردیبهشت</t>
  </si>
  <si>
    <t>خرداد</t>
  </si>
  <si>
    <t>تیر</t>
  </si>
  <si>
    <t>مرداد</t>
  </si>
  <si>
    <t>شهریور</t>
  </si>
  <si>
    <t>مهر</t>
  </si>
  <si>
    <t>آبان</t>
  </si>
  <si>
    <t>آذر</t>
  </si>
  <si>
    <t>دی</t>
  </si>
  <si>
    <t>بهمن</t>
  </si>
  <si>
    <t>اسفند</t>
  </si>
  <si>
    <t>API</t>
  </si>
  <si>
    <t>API=</t>
  </si>
  <si>
    <t>خوراک ورودی سالانه- میعانات گازی:</t>
  </si>
  <si>
    <t>خوراک ورودی سالانه- نفت خام:</t>
  </si>
  <si>
    <t>انرژی ورودی سالانه- برق سراسری:</t>
  </si>
  <si>
    <t>Condensate (ton)=</t>
  </si>
  <si>
    <t>Electricity (kWh)=</t>
  </si>
  <si>
    <t>Electricity (kWh)</t>
  </si>
  <si>
    <t>Condensate (ton)</t>
  </si>
  <si>
    <t>Crude Oil (ton)=</t>
  </si>
  <si>
    <t>Crude Oil (ton)</t>
  </si>
  <si>
    <t>Ngas (kg)=</t>
  </si>
  <si>
    <t>Ngas (kg)</t>
  </si>
  <si>
    <t>LHV (MJ/kg)=</t>
  </si>
  <si>
    <t>LHV (MJ/kg)</t>
  </si>
  <si>
    <t>LPG (kg)</t>
  </si>
  <si>
    <t>LPG (kg)=</t>
  </si>
  <si>
    <t>Diesel (kg)</t>
  </si>
  <si>
    <t>Diesel (kg)=</t>
  </si>
  <si>
    <t>Fuel Oil (kg)=</t>
  </si>
  <si>
    <t>Fuel Oil (kg)</t>
  </si>
  <si>
    <t>Rifinery Gas (kg)=</t>
  </si>
  <si>
    <t>Rifinery Gas (kg)</t>
  </si>
  <si>
    <t>Off Gas (kg)=</t>
  </si>
  <si>
    <t>Off Gas (kg)</t>
  </si>
  <si>
    <t>انرژی ورودی سالانه- گاز شهری:</t>
  </si>
  <si>
    <t>انرژی ورودی سالانه- گاز پالایشگاه:</t>
  </si>
  <si>
    <t>انرژی ورودی سالانه-کک، سوخت جامد:</t>
  </si>
  <si>
    <t>انرژی ورودی سالانه- گاز مایع:</t>
  </si>
  <si>
    <t>انرژی ورودی سالانه- گازوییل:</t>
  </si>
  <si>
    <t>انرژی ورودی سالانه- مازوت:</t>
  </si>
  <si>
    <t>condensed (kg)</t>
  </si>
  <si>
    <t>condensed (kg)=</t>
  </si>
  <si>
    <t>ماه</t>
  </si>
  <si>
    <t>انرژی خروجی سالانه- برق :</t>
  </si>
  <si>
    <t>Steam (kg)=</t>
  </si>
  <si>
    <t>Steam (kg)</t>
  </si>
  <si>
    <t>کاهش گرانروی</t>
  </si>
  <si>
    <t>تقطیر در جو</t>
  </si>
  <si>
    <t>تقطیر در خلا</t>
  </si>
  <si>
    <t>آیزوماکس</t>
  </si>
  <si>
    <t>تصفیه نفت سفید با هیدروژن</t>
  </si>
  <si>
    <t>گاز مایع</t>
  </si>
  <si>
    <t>هیدروژن</t>
  </si>
  <si>
    <t>واحدهای جانبی</t>
  </si>
  <si>
    <t>تصفیه دیزل با هیدروژن</t>
  </si>
  <si>
    <t>تصفیه نفتا با هیدروژن</t>
  </si>
  <si>
    <t>کک سازی</t>
  </si>
  <si>
    <t>اکتانایزر/تبدیل کاتالیستی با احیا مداوم/بستر ثابت شامل تصفیه نفتا با هیدروژن</t>
  </si>
  <si>
    <t>آلکیلاسیون</t>
  </si>
  <si>
    <t>تبدیل کاتالیستی بستر سیال</t>
  </si>
  <si>
    <t>تبدیل کاتالیستی بستر سیال برشهای سنگین</t>
  </si>
  <si>
    <t>ایزومریزاسیون</t>
  </si>
  <si>
    <t>تصفیه هیدروژن دیزل واحد تقطیر در خلا</t>
  </si>
  <si>
    <t>قیرسازی</t>
  </si>
  <si>
    <t>بازیافت گوگرد</t>
  </si>
  <si>
    <t>تصفیه آمین</t>
  </si>
  <si>
    <t>گوگردزدایی بنزین تبدیل کاتالیستی بستر سیال</t>
  </si>
  <si>
    <t>آروماتیک</t>
  </si>
  <si>
    <t>روغن سازی</t>
  </si>
  <si>
    <t>بازیافت پنتان</t>
  </si>
  <si>
    <t>بازیافت هگزان</t>
  </si>
  <si>
    <t>مراکس نفتا/نفت سفید</t>
  </si>
  <si>
    <t>مراکس گاز مایع</t>
  </si>
  <si>
    <t>گوگردزدایی برشهای سنگین نفت</t>
  </si>
  <si>
    <t>حلال</t>
  </si>
  <si>
    <t>استخراج بنزن</t>
  </si>
  <si>
    <t>تصفیه بنزین</t>
  </si>
  <si>
    <t>بازیافت پروپیلن</t>
  </si>
  <si>
    <t>درجه پیجیدگی</t>
  </si>
  <si>
    <t>نام واحد عملیاتی</t>
  </si>
  <si>
    <t>نرخ پیجیدگی</t>
  </si>
  <si>
    <t>خوراک ورودی</t>
  </si>
  <si>
    <t>درصد</t>
  </si>
  <si>
    <t>h (kJ/kg)</t>
  </si>
  <si>
    <t>h (kJ/kg)=</t>
  </si>
  <si>
    <t>خوراک ورودی سالانه- کل:</t>
  </si>
  <si>
    <t>Total (ton)=</t>
  </si>
  <si>
    <t>Total (ton)</t>
  </si>
  <si>
    <t>واحد</t>
  </si>
  <si>
    <t>مقدار</t>
  </si>
  <si>
    <t>BPSD</t>
  </si>
  <si>
    <t>MSCFD</t>
  </si>
  <si>
    <t>ton/hr</t>
  </si>
  <si>
    <t>سال</t>
  </si>
  <si>
    <t>نام پالایشگاه:</t>
  </si>
  <si>
    <t>ضریب a</t>
  </si>
  <si>
    <t xml:space="preserve">کافرما: </t>
  </si>
  <si>
    <t>شرکت بهینه‌سازی مصرف سوخت</t>
  </si>
  <si>
    <t>مشاور:</t>
  </si>
  <si>
    <t>INSO 13369</t>
  </si>
  <si>
    <t>انرژی آریان بهسا</t>
  </si>
  <si>
    <t>عنوان</t>
  </si>
  <si>
    <t>درجه پیجیدگی پالایشگاه</t>
  </si>
  <si>
    <t>-</t>
  </si>
  <si>
    <t>GJ/ton</t>
  </si>
  <si>
    <t>معیار مصرف انرژی پالایشگاه</t>
  </si>
  <si>
    <t>دوره ارزیابی:</t>
  </si>
  <si>
    <t>مصرف انرژی ویژه حرارتی پالایشگاه</t>
  </si>
  <si>
    <t>مصرف انرژی ویژه الکتریکی پالایشگاه</t>
  </si>
  <si>
    <t>MWh/ton</t>
  </si>
  <si>
    <t>مصرف انرژی ویژه کل</t>
  </si>
  <si>
    <t>MJ/kWh</t>
  </si>
  <si>
    <t>ضریب تبدیل نیروگاهی</t>
  </si>
  <si>
    <t>انطباق با استاندارد</t>
  </si>
  <si>
    <t>نام و نام خانوادگی تکمیل کننده فرم:</t>
  </si>
  <si>
    <t>سمت:</t>
  </si>
  <si>
    <t>شماره همراه:</t>
  </si>
  <si>
    <t>تصفیه آمین برحسب MSCFD</t>
  </si>
  <si>
    <t>بازیافت گوگرد برحسب ton/hr</t>
  </si>
  <si>
    <t>هیدروژن برحسب MSFD</t>
  </si>
  <si>
    <t>بشکه در روز</t>
  </si>
  <si>
    <t>متوسط</t>
  </si>
  <si>
    <t>آخرین گزارش ممیزی فنی انرژی</t>
  </si>
  <si>
    <t>خط مبناهای انرژی</t>
  </si>
  <si>
    <t>نمودار شماتیک جریان جرم و انرژی پالایشگاه</t>
  </si>
  <si>
    <t>فهرست اسناد و مدارک مورد نیاز:</t>
  </si>
  <si>
    <t xml:space="preserve">خلاصه گزارش راهکارهای صرفه‌جویی انرژی اجرا شده در سه سال گذشته و صرفه‌جویی انرژی حاصل شده </t>
  </si>
  <si>
    <t>E: info@behsa.ir</t>
  </si>
  <si>
    <t>T: 021-66086739</t>
  </si>
  <si>
    <t>F:021-66086738</t>
  </si>
  <si>
    <t>W: www.behsa.ir</t>
  </si>
  <si>
    <t>در صورت هرگونه سئوال و ابهام  با تماس بگیرید</t>
  </si>
  <si>
    <t>هرگونه ابهام، اشکال و پیشنهاد اصلاحی برای بهبود استاندارد فعلی</t>
  </si>
  <si>
    <t>فرصتهای بهبود عملکرد انرژی اولویت‌بندی شده به همراه مبلغ سرمایه‌گذاری و میزان صرفه‌جویی انرژی</t>
  </si>
  <si>
    <t>انرژی ورودی سالانه- آب کندانس 1:</t>
  </si>
  <si>
    <t>انرژی ورودی سالانه- آب کندانس 2:</t>
  </si>
  <si>
    <t>انرژی ورودی سالانه- آب کندانس 3:</t>
  </si>
  <si>
    <t>اهداف خرد و کلان سیستم مدیریت انرژی</t>
  </si>
  <si>
    <t>مشخصات بازرسی</t>
  </si>
  <si>
    <t>انرژی خروجی سالانه- بخار 4:</t>
  </si>
  <si>
    <t>انرژی خروجی سالانه- بخار 3:</t>
  </si>
  <si>
    <t>انرژی خروجی سالانه- بخار 2:</t>
  </si>
  <si>
    <t>انرژی خروجی سالانه- بخار 1:</t>
  </si>
  <si>
    <t>انرژی ورودی سالانه- آب کندانس 4:</t>
  </si>
  <si>
    <t>تبدیل کاتالیستی با احیا مداوم/بستر ثابت</t>
  </si>
  <si>
    <t>ارائه مصارف انرژی و تولید در بازه زمانی اورهال واحدهای مختلف پالایشگاهی</t>
  </si>
  <si>
    <t>ارائه نوع فرایند، تکنولوژی استفاده شده و یا لایسنس هر واحد</t>
  </si>
  <si>
    <t>فهرست مصارف بارز انرژی به همراه لیست تجهیزات بارز و سهم آن از کل مصرف انرژی پالایشگاه</t>
  </si>
  <si>
    <t>ارائه مستندات و سوابق هرگونه محدودیت موثر بر مصرف انرژی و یا تامین خوراک پالایشگاه در سه سال گذشته بصورت ماهانه</t>
  </si>
  <si>
    <t>تکمیل اطلاعات تولید و مصرف انرژی مطابق فایل حاضر برای سالهای 1399، 1400 و 1401</t>
  </si>
  <si>
    <t>در صورت امکان و دسترسی به اطلاعات تکمیل  اطلاعات تولید و مصرف انرژی مطابق فایل حاضر برای سالهای 1370، 1380 و 1390</t>
  </si>
  <si>
    <t>شرکت بازرسی:</t>
  </si>
  <si>
    <t>تاریخ بازرسی:</t>
  </si>
  <si>
    <t>نوع</t>
  </si>
  <si>
    <t>در تکمیل فرم محصولات تولیدی، با توجه به اینکه بخشی از فرآورده های تولیدی در پالایشگاه مصرف می‌شود، فقط بخشی که به عنوان محصول از پالایشگاه خارج می‌شود در قسمت قابل فروش درج گردد.</t>
  </si>
  <si>
    <t>سؤالات عمومی مربوط به پالایشگاه</t>
  </si>
  <si>
    <t>نام پالایشگاه</t>
  </si>
  <si>
    <t>محصولات تولیدی</t>
  </si>
  <si>
    <t xml:space="preserve"> </t>
  </si>
  <si>
    <t>ظرفیت تولید سالانه</t>
  </si>
  <si>
    <t>نحوه تأمین برق و توان تولیدی</t>
  </si>
  <si>
    <t xml:space="preserve">         توربین گازی                                               ظرفیت تولید(kW): .............................</t>
  </si>
  <si>
    <t xml:space="preserve">         توربین بخار                                                ظرفیت تولید(kW): .............................</t>
  </si>
  <si>
    <t xml:space="preserve">         دیزل ژنراتور                                               ظرفیت تولید(kW): .............................</t>
  </si>
  <si>
    <t xml:space="preserve">         شبکه سراسری                                            ظرفیت تولید(kW): .............................</t>
  </si>
  <si>
    <t>نحوه تأمین بخار</t>
  </si>
  <si>
    <t xml:space="preserve">         بویلر                                                          ظرفیت تولید(ton/hr): .............................</t>
  </si>
  <si>
    <t xml:space="preserve">         HRSG                                                      ظرفیت تولید(ton/hr): .............................</t>
  </si>
  <si>
    <t xml:space="preserve">         بازیافت حرارتی در واحدهای دیگر              ظرفیت تولید(ton/hr): .............................</t>
  </si>
  <si>
    <t>نحوه تأمین آب</t>
  </si>
  <si>
    <t xml:space="preserve">         آب دریا                                                      ظرفیت برداشت(ton/hr): .............................</t>
  </si>
  <si>
    <t xml:space="preserve">         آب چاه                                                      ظرفیت برداشت(ton/hr): .............................</t>
  </si>
  <si>
    <t xml:space="preserve">         لوله کشی                                                   ظرفیت برداشت(ton/hr): .............................</t>
  </si>
  <si>
    <t>عنوان فرآیندهای(واحدهای) تولیدی</t>
  </si>
  <si>
    <t>1-                                                                             2-</t>
  </si>
  <si>
    <t>3-                                                                             4-</t>
  </si>
  <si>
    <t>5-                                                                             6-</t>
  </si>
  <si>
    <t>7-                                                                            8-</t>
  </si>
  <si>
    <t>9-                                                                             10-</t>
  </si>
  <si>
    <t>تعداد کنتورهای گاز در مجموعه</t>
  </si>
  <si>
    <t>کنتور های گاز بر روی چه واحدهایی وجود دارد</t>
  </si>
  <si>
    <t>تعداد کنتورهای برق در مجموعه</t>
  </si>
  <si>
    <t>کنتور های برق بر روی چه واحدهایی وجود دارد</t>
  </si>
  <si>
    <t>نام و نام خانوادگی مدیر انرژی</t>
  </si>
  <si>
    <t>شماره تماس</t>
  </si>
  <si>
    <t>آدرس پست الکترونیکی</t>
  </si>
  <si>
    <t>آدرس پالایشگاه</t>
  </si>
  <si>
    <r>
      <t xml:space="preserve">عمر پالایشگاه </t>
    </r>
    <r>
      <rPr>
        <sz val="10"/>
        <color theme="1"/>
        <rFont val="B Mitra"/>
        <charset val="178"/>
      </rPr>
      <t>(سال راه‌اندازی)</t>
    </r>
  </si>
  <si>
    <t>موقعیت جغرافیایی واحد</t>
  </si>
  <si>
    <r>
      <t>ارتفاع از سطح دریا</t>
    </r>
    <r>
      <rPr>
        <sz val="10"/>
        <color theme="1"/>
        <rFont val="B Mitra"/>
        <charset val="178"/>
      </rPr>
      <t xml:space="preserve"> (</t>
    </r>
    <r>
      <rPr>
        <sz val="8"/>
        <color theme="1"/>
        <rFont val="B Mitra"/>
        <charset val="178"/>
      </rPr>
      <t>m</t>
    </r>
    <r>
      <rPr>
        <sz val="10"/>
        <color theme="1"/>
        <rFont val="B Mitra"/>
        <charset val="178"/>
      </rPr>
      <t>)</t>
    </r>
  </si>
  <si>
    <r>
      <t xml:space="preserve">درجه </t>
    </r>
    <r>
      <rPr>
        <b/>
        <sz val="8"/>
        <color theme="1"/>
        <rFont val="B Mitra"/>
        <charset val="178"/>
      </rPr>
      <t>API</t>
    </r>
    <r>
      <rPr>
        <b/>
        <sz val="10"/>
        <color theme="1"/>
        <rFont val="B Mitra"/>
        <charset val="178"/>
      </rPr>
      <t xml:space="preserve"> نفت ورودی </t>
    </r>
    <r>
      <rPr>
        <sz val="10"/>
        <color theme="1"/>
        <rFont val="B Mitra"/>
        <charset val="178"/>
      </rPr>
      <t>(</t>
    </r>
    <r>
      <rPr>
        <sz val="8"/>
        <color theme="1"/>
        <rFont val="B Mitra"/>
        <charset val="178"/>
      </rPr>
      <t>SG</t>
    </r>
    <r>
      <rPr>
        <sz val="10"/>
        <color theme="1"/>
        <rFont val="B Mitra"/>
        <charset val="178"/>
      </rPr>
      <t>=15.56</t>
    </r>
    <r>
      <rPr>
        <sz val="9"/>
        <color theme="1"/>
        <rFont val="Calibri"/>
        <family val="2"/>
      </rPr>
      <t>°</t>
    </r>
    <r>
      <rPr>
        <sz val="8"/>
        <color theme="1"/>
        <rFont val="B Mitra"/>
        <charset val="178"/>
      </rPr>
      <t>C</t>
    </r>
    <r>
      <rPr>
        <sz val="10"/>
        <color theme="1"/>
        <rFont val="B Mitra"/>
        <charset val="178"/>
      </rPr>
      <t>)</t>
    </r>
    <r>
      <rPr>
        <b/>
        <sz val="10"/>
        <color theme="1"/>
        <rFont val="B Mitra"/>
        <charset val="178"/>
      </rPr>
      <t xml:space="preserve"> </t>
    </r>
  </si>
  <si>
    <r>
      <t xml:space="preserve">نمک نفت ورودی </t>
    </r>
    <r>
      <rPr>
        <sz val="10"/>
        <color theme="1"/>
        <rFont val="B Mitra"/>
        <charset val="178"/>
      </rPr>
      <t>(</t>
    </r>
    <r>
      <rPr>
        <sz val="8"/>
        <color theme="1"/>
        <rFont val="B Mitra"/>
        <charset val="178"/>
      </rPr>
      <t>PTB</t>
    </r>
    <r>
      <rPr>
        <sz val="10"/>
        <color theme="1"/>
        <rFont val="B Mitra"/>
        <charset val="178"/>
      </rPr>
      <t>)</t>
    </r>
  </si>
  <si>
    <r>
      <t xml:space="preserve">درصد آب در نفت ورودی </t>
    </r>
    <r>
      <rPr>
        <sz val="8"/>
        <color theme="1"/>
        <rFont val="B Mitra"/>
        <charset val="178"/>
      </rPr>
      <t>(BS&amp;W)</t>
    </r>
  </si>
  <si>
    <t>پرسش‌نامه سیستم مدیریت انرژی</t>
  </si>
  <si>
    <t>ردیف</t>
  </si>
  <si>
    <t>سوال</t>
  </si>
  <si>
    <t>بله</t>
  </si>
  <si>
    <t>خیر</t>
  </si>
  <si>
    <t>آیا سیستم مدیریت انرژی مبتنی بر استاندارد ایزو 50001 ویرایش 2018 در سازمان مستقر شده است؟</t>
  </si>
  <si>
    <t>آیا گواهینامه سیستم مدیریت انرژی مبتنی بر استاندارد ایزو 50001 ویرایش 2018 از یک مرجع صدور گواهی دریافت شده است؟</t>
  </si>
  <si>
    <t>در صورت پاسخ بله به سوال قبل، آیا گواهی نامه دریافت شده برای استاندارد ایزو 50001 ویرایش 2018 دارای اعتبار است؟</t>
  </si>
  <si>
    <t>آیا سیستم مدیریت انرژی مبتنی بر استاندارد ایزو 50001 ویرایش 2011 در سازمان مستقر شده است؟</t>
  </si>
  <si>
    <t>آیا گواهینامه سیستم مدیریت انرژی مبتنی بر استاندارد ایزو 50001 ویرایش 2011 از یک مرجع صدور گواهی دریافت شده است؟</t>
  </si>
  <si>
    <t>در صورت پیاده‌سازی سیستم مدیریت انرژی و اخذ گواهینامه، آیا استفاده از سیستم مذکور منجر به بهبود عملکرد انرژی در سازمان شده است؟</t>
  </si>
  <si>
    <t>آیا مدیر انرژی منصوب شده است؟</t>
  </si>
  <si>
    <t>آیا تیم یا کمیته انرژی در سازمان تشکیل شده است و نقش و مسئولیت‌های اعضای آن معین شده است؟</t>
  </si>
  <si>
    <t>آیا جلسات تیم یا کمیته انرژی به صورت ادورای و منظم برگزار می‌شود؟</t>
  </si>
  <si>
    <t>تاریخ</t>
  </si>
  <si>
    <t>حامل‌های انرژی مصرفی</t>
  </si>
  <si>
    <t xml:space="preserve">حامل‌های انرژی صادر شده </t>
  </si>
  <si>
    <t>مشخصات آب کندانسی برگشتی در صورت صادر شدن بخار</t>
  </si>
  <si>
    <t>نفت خام ورودی</t>
  </si>
  <si>
    <t xml:space="preserve">چگالی نفت </t>
  </si>
  <si>
    <t>میعانات</t>
  </si>
  <si>
    <t>چگالی میعانات</t>
  </si>
  <si>
    <t>آب مصرفی</t>
  </si>
  <si>
    <t>برق مصرفی از شبکه</t>
  </si>
  <si>
    <t>گاز طبیعی مصرفی از شبکه</t>
  </si>
  <si>
    <t>ارزش حرارتی گاز</t>
  </si>
  <si>
    <t>گاز پالایشگاهی مصرفی</t>
  </si>
  <si>
    <t>ارزش حرارتی گاز پالایشگاهی</t>
  </si>
  <si>
    <t>نفت‌گاز (گازوئیل)</t>
  </si>
  <si>
    <t>ارزش حرارتی نفت گاز</t>
  </si>
  <si>
    <t>نفت کوره (مازوت)</t>
  </si>
  <si>
    <t>ارزش حرارتی نفت کوره</t>
  </si>
  <si>
    <t>ارزش حرارتی گاز مایع</t>
  </si>
  <si>
    <t>نفت سفید</t>
  </si>
  <si>
    <t>ارزش حرارتی نفت سفید</t>
  </si>
  <si>
    <t>کک مصرفی</t>
  </si>
  <si>
    <t>ارزش حرارتی کک</t>
  </si>
  <si>
    <t>بخار تولیدی صادر شده</t>
  </si>
  <si>
    <t>برق تولیدی صادر شده</t>
  </si>
  <si>
    <t>مقدار کندانس برگشتی</t>
  </si>
  <si>
    <t>دمای کندانس برگشتی</t>
  </si>
  <si>
    <t>فشار کندانس برگشتی</t>
  </si>
  <si>
    <t>(ton)</t>
  </si>
  <si>
    <t>(kg/m3)</t>
  </si>
  <si>
    <t>_</t>
  </si>
  <si>
    <t>(kWh)</t>
  </si>
  <si>
    <t>(MJ/kg)</t>
  </si>
  <si>
    <t>(˚C)</t>
  </si>
  <si>
    <t>(bar)</t>
  </si>
  <si>
    <t>1399-01</t>
  </si>
  <si>
    <t>1399-02</t>
  </si>
  <si>
    <t>1399-03</t>
  </si>
  <si>
    <t>1399-04</t>
  </si>
  <si>
    <t>1399-05</t>
  </si>
  <si>
    <t>1399-06</t>
  </si>
  <si>
    <t>1399-07</t>
  </si>
  <si>
    <t>1399-08</t>
  </si>
  <si>
    <t>1399-09</t>
  </si>
  <si>
    <t>1399-10</t>
  </si>
  <si>
    <t>1399-11</t>
  </si>
  <si>
    <t>1399-12</t>
  </si>
  <si>
    <t>1400-01</t>
  </si>
  <si>
    <t>1400-02</t>
  </si>
  <si>
    <t>1400-03</t>
  </si>
  <si>
    <t>1400-04</t>
  </si>
  <si>
    <t>1400-05</t>
  </si>
  <si>
    <t>1400-06</t>
  </si>
  <si>
    <t>1400-07</t>
  </si>
  <si>
    <t>1400-08</t>
  </si>
  <si>
    <t>1400-09</t>
  </si>
  <si>
    <t>1400-10</t>
  </si>
  <si>
    <t>1400-11</t>
  </si>
  <si>
    <t>1400-12</t>
  </si>
  <si>
    <t>1401-01</t>
  </si>
  <si>
    <t>1401-02</t>
  </si>
  <si>
    <t>1401-03</t>
  </si>
  <si>
    <t>1401-04</t>
  </si>
  <si>
    <t>1401-05</t>
  </si>
  <si>
    <t>1401-06</t>
  </si>
  <si>
    <t>1401-07</t>
  </si>
  <si>
    <t>1401-08</t>
  </si>
  <si>
    <t>1401-09</t>
  </si>
  <si>
    <t>1401-10</t>
  </si>
  <si>
    <t>1401-11</t>
  </si>
  <si>
    <t>1401-12</t>
  </si>
  <si>
    <t>1402-01</t>
  </si>
  <si>
    <t>1402-02</t>
  </si>
  <si>
    <t>1402-03</t>
  </si>
  <si>
    <t>1402-04</t>
  </si>
  <si>
    <t>1402-05</t>
  </si>
  <si>
    <t>1402-06</t>
  </si>
  <si>
    <t>1402-07</t>
  </si>
  <si>
    <t>1402-08</t>
  </si>
  <si>
    <t>1402-09</t>
  </si>
  <si>
    <t>1402-10</t>
  </si>
  <si>
    <t>1402-11</t>
  </si>
  <si>
    <t>1402-12</t>
  </si>
  <si>
    <t>راهنمای تکمیل فرم</t>
  </si>
  <si>
    <t>میزان محصولات تولیدی به تفکیک  (ton)</t>
  </si>
  <si>
    <t>چگالی محصولات تولیدی به تفکیک  (kg/m3)</t>
  </si>
  <si>
    <t>نفت گاز</t>
  </si>
  <si>
    <t>بنزین</t>
  </si>
  <si>
    <t>LPG</t>
  </si>
  <si>
    <t>مازوت</t>
  </si>
  <si>
    <t>کک</t>
  </si>
  <si>
    <t>ATK</t>
  </si>
  <si>
    <t>...</t>
  </si>
  <si>
    <t>ویژه</t>
  </si>
  <si>
    <t>معمولی</t>
  </si>
  <si>
    <t>سوپر</t>
  </si>
  <si>
    <r>
      <t xml:space="preserve">نام واحد : </t>
    </r>
    <r>
      <rPr>
        <sz val="16"/>
        <color theme="1"/>
        <rFont val="B Nazanin"/>
        <charset val="178"/>
      </rPr>
      <t>..............................................................</t>
    </r>
  </si>
  <si>
    <t>مشخصات جریان‌های ورودی</t>
  </si>
  <si>
    <t>مشخصات جریان‌های خروجی</t>
  </si>
  <si>
    <t>شماره جریان</t>
  </si>
  <si>
    <t>نوع سیال</t>
  </si>
  <si>
    <r>
      <t xml:space="preserve">دما  </t>
    </r>
    <r>
      <rPr>
        <b/>
        <sz val="10"/>
        <color theme="1"/>
        <rFont val="Times New Roman"/>
        <family val="1"/>
      </rPr>
      <t>(˚C)</t>
    </r>
  </si>
  <si>
    <r>
      <t xml:space="preserve">فشار سیال  </t>
    </r>
    <r>
      <rPr>
        <b/>
        <sz val="10"/>
        <color theme="1"/>
        <rFont val="Times New Roman"/>
        <family val="1"/>
      </rPr>
      <t>(psi)</t>
    </r>
  </si>
  <si>
    <r>
      <t xml:space="preserve">حجم سیال ورودی </t>
    </r>
    <r>
      <rPr>
        <b/>
        <sz val="10"/>
        <color theme="1"/>
        <rFont val="Times New Roman"/>
        <family val="1"/>
      </rPr>
      <t>(m3)</t>
    </r>
  </si>
  <si>
    <r>
      <t xml:space="preserve">دبی متوسط ماهانه </t>
    </r>
    <r>
      <rPr>
        <b/>
        <sz val="10"/>
        <color theme="1"/>
        <rFont val="Times New Roman"/>
        <family val="1"/>
      </rPr>
      <t xml:space="preserve"> (m3/hr)</t>
    </r>
  </si>
  <si>
    <t>درصد سولفور</t>
  </si>
  <si>
    <r>
      <t xml:space="preserve">دانسیته  </t>
    </r>
    <r>
      <rPr>
        <b/>
        <sz val="10"/>
        <color theme="1"/>
        <rFont val="Times New Roman"/>
        <family val="1"/>
      </rPr>
      <t>(kg/m3)</t>
    </r>
  </si>
  <si>
    <r>
      <t xml:space="preserve">ویسکوزیته  </t>
    </r>
    <r>
      <rPr>
        <b/>
        <sz val="10"/>
        <color theme="1"/>
        <rFont val="Times New Roman"/>
        <family val="1"/>
      </rPr>
      <t>(cSt)</t>
    </r>
  </si>
  <si>
    <t>وزن ملکولی متوسط</t>
  </si>
  <si>
    <t>درصد مولی پارافین</t>
  </si>
  <si>
    <t>درصد مولی سیکلوآلکان‌ها</t>
  </si>
  <si>
    <t>درصد مولی آروماتیک</t>
  </si>
  <si>
    <r>
      <t>دمای جوش نرمال</t>
    </r>
    <r>
      <rPr>
        <b/>
        <sz val="10"/>
        <color theme="1"/>
        <rFont val="Times New Roman"/>
        <family val="1"/>
      </rPr>
      <t xml:space="preserve"> (˚C</t>
    </r>
    <r>
      <rPr>
        <b/>
        <sz val="10"/>
        <color theme="1"/>
        <rFont val="B Nazanin"/>
        <charset val="178"/>
      </rPr>
      <t xml:space="preserve">) </t>
    </r>
    <r>
      <rPr>
        <b/>
        <sz val="10"/>
        <color theme="1"/>
        <rFont val="Times New Roman"/>
        <family val="1"/>
      </rPr>
      <t>NBP</t>
    </r>
    <r>
      <rPr>
        <sz val="11"/>
        <color theme="1"/>
        <rFont val="B Nazanin"/>
        <charset val="178"/>
      </rPr>
      <t xml:space="preserve">  </t>
    </r>
  </si>
  <si>
    <t>درصد مولی آروماتیک ها</t>
  </si>
  <si>
    <r>
      <t>دمای جوش نرمال</t>
    </r>
    <r>
      <rPr>
        <b/>
        <sz val="10"/>
        <color theme="1"/>
        <rFont val="Times New Roman"/>
        <family val="1"/>
      </rPr>
      <t xml:space="preserve"> (˚C</t>
    </r>
    <r>
      <rPr>
        <b/>
        <sz val="10"/>
        <color theme="1"/>
        <rFont val="B Nazanin"/>
        <charset val="178"/>
      </rPr>
      <t xml:space="preserve">) </t>
    </r>
    <r>
      <rPr>
        <b/>
        <sz val="10"/>
        <color theme="1"/>
        <rFont val="Times New Roman"/>
        <family val="1"/>
      </rPr>
      <t xml:space="preserve"> NBP</t>
    </r>
    <r>
      <rPr>
        <sz val="11"/>
        <color theme="1"/>
        <rFont val="B Nazanin"/>
        <charset val="178"/>
      </rPr>
      <t xml:space="preserve">  </t>
    </r>
  </si>
  <si>
    <r>
      <t xml:space="preserve"> خوراک ورودی به واحد </t>
    </r>
    <r>
      <rPr>
        <b/>
        <sz val="10"/>
        <color theme="1"/>
        <rFont val="Times New Roman"/>
        <family val="1"/>
      </rPr>
      <t>(ton)</t>
    </r>
  </si>
  <si>
    <r>
      <t xml:space="preserve"> محصولات خروجی (تولیدی) از واحد </t>
    </r>
    <r>
      <rPr>
        <b/>
        <sz val="10"/>
        <color theme="1"/>
        <rFont val="Times New Roman"/>
        <family val="1"/>
      </rPr>
      <t>(ton)</t>
    </r>
  </si>
  <si>
    <t>حامل های انرژی مصرفی</t>
  </si>
  <si>
    <t>حامل های انرژی تولیدی</t>
  </si>
  <si>
    <t>نفت خام</t>
  </si>
  <si>
    <t>…</t>
  </si>
  <si>
    <t>مجموع</t>
  </si>
  <si>
    <t>سوخت‌های مصرفی</t>
  </si>
  <si>
    <t>مشخصات بخار مصرفی</t>
  </si>
  <si>
    <t>مشخصات کندانس برگشتی در صورت مصرف بخار</t>
  </si>
  <si>
    <t xml:space="preserve">مشخصات آب مصرفی ورودی </t>
  </si>
  <si>
    <t>مشخصات آب مصرفی خروجی</t>
  </si>
  <si>
    <t>مشخصات هوای فشرده مصرفی</t>
  </si>
  <si>
    <r>
      <t xml:space="preserve">برق تولیدی </t>
    </r>
    <r>
      <rPr>
        <b/>
        <sz val="10"/>
        <color theme="1"/>
        <rFont val="Times New Roman"/>
        <family val="1"/>
      </rPr>
      <t>(kWh)</t>
    </r>
  </si>
  <si>
    <t>مشخصات بخار تولیدی واحد</t>
  </si>
  <si>
    <t>مشخصات هوای فشرده تولیدی واحد</t>
  </si>
  <si>
    <r>
      <t xml:space="preserve">برق </t>
    </r>
    <r>
      <rPr>
        <b/>
        <sz val="10"/>
        <color theme="1"/>
        <rFont val="Times New Roman"/>
        <family val="1"/>
      </rPr>
      <t>(kWh)</t>
    </r>
  </si>
  <si>
    <r>
      <t>گاز شبکه (</t>
    </r>
    <r>
      <rPr>
        <b/>
        <sz val="11"/>
        <color theme="1"/>
        <rFont val="Times New Roman"/>
        <family val="1"/>
      </rPr>
      <t>m</t>
    </r>
    <r>
      <rPr>
        <b/>
        <vertAlign val="superscript"/>
        <sz val="11"/>
        <color theme="1"/>
        <rFont val="B Nazanin"/>
        <charset val="178"/>
      </rPr>
      <t>3</t>
    </r>
    <r>
      <rPr>
        <b/>
        <sz val="11"/>
        <color theme="1"/>
        <rFont val="B Nazanin"/>
        <charset val="178"/>
      </rPr>
      <t>)</t>
    </r>
  </si>
  <si>
    <r>
      <t>گاز پالایشگاهی (</t>
    </r>
    <r>
      <rPr>
        <b/>
        <sz val="11"/>
        <color theme="1"/>
        <rFont val="Times New Roman"/>
        <family val="1"/>
      </rPr>
      <t>m</t>
    </r>
    <r>
      <rPr>
        <b/>
        <vertAlign val="superscript"/>
        <sz val="11"/>
        <color theme="1"/>
        <rFont val="B Nazanin"/>
        <charset val="178"/>
      </rPr>
      <t>3</t>
    </r>
    <r>
      <rPr>
        <b/>
        <sz val="11"/>
        <color theme="1"/>
        <rFont val="B Nazanin"/>
        <charset val="178"/>
      </rPr>
      <t>)</t>
    </r>
  </si>
  <si>
    <r>
      <t xml:space="preserve">مازت </t>
    </r>
    <r>
      <rPr>
        <sz val="10"/>
        <color theme="1"/>
        <rFont val="Times New Roman"/>
        <family val="1"/>
      </rPr>
      <t xml:space="preserve"> </t>
    </r>
    <r>
      <rPr>
        <b/>
        <sz val="10"/>
        <color theme="1"/>
        <rFont val="Times New Roman"/>
        <family val="1"/>
      </rPr>
      <t>(kg)</t>
    </r>
  </si>
  <si>
    <r>
      <t xml:space="preserve">نفت گاز </t>
    </r>
    <r>
      <rPr>
        <b/>
        <sz val="10"/>
        <color theme="1"/>
        <rFont val="Times New Roman"/>
        <family val="1"/>
      </rPr>
      <t>(kg)</t>
    </r>
  </si>
  <si>
    <r>
      <t xml:space="preserve">نفت سفید </t>
    </r>
    <r>
      <rPr>
        <b/>
        <sz val="10"/>
        <color theme="1"/>
        <rFont val="Times New Roman"/>
        <family val="1"/>
      </rPr>
      <t>(kg)</t>
    </r>
  </si>
  <si>
    <r>
      <t xml:space="preserve">گاز مایع </t>
    </r>
    <r>
      <rPr>
        <b/>
        <sz val="10"/>
        <color theme="1"/>
        <rFont val="Times New Roman"/>
        <family val="1"/>
      </rPr>
      <t>(kg)</t>
    </r>
  </si>
  <si>
    <r>
      <t xml:space="preserve">کک  </t>
    </r>
    <r>
      <rPr>
        <b/>
        <sz val="10"/>
        <color theme="1"/>
        <rFont val="Times New Roman"/>
        <family val="1"/>
      </rPr>
      <t>(kg)</t>
    </r>
  </si>
  <si>
    <r>
      <t xml:space="preserve">مقدار  </t>
    </r>
    <r>
      <rPr>
        <b/>
        <sz val="10"/>
        <color theme="1"/>
        <rFont val="Times New Roman"/>
        <family val="1"/>
      </rPr>
      <t>(ton)</t>
    </r>
  </si>
  <si>
    <r>
      <t xml:space="preserve">دمای بخار  </t>
    </r>
    <r>
      <rPr>
        <b/>
        <sz val="10"/>
        <color theme="1"/>
        <rFont val="B Nazanin"/>
        <charset val="178"/>
      </rPr>
      <t>(˚C)</t>
    </r>
  </si>
  <si>
    <r>
      <t xml:space="preserve">فشار بخار </t>
    </r>
    <r>
      <rPr>
        <b/>
        <sz val="10"/>
        <color theme="1"/>
        <rFont val="Times New Roman"/>
        <family val="1"/>
      </rPr>
      <t>(bar)</t>
    </r>
  </si>
  <si>
    <r>
      <t xml:space="preserve">دمای کندانس  </t>
    </r>
    <r>
      <rPr>
        <b/>
        <sz val="10"/>
        <color theme="1"/>
        <rFont val="B Nazanin"/>
        <charset val="178"/>
      </rPr>
      <t>(˚C)</t>
    </r>
  </si>
  <si>
    <r>
      <t xml:space="preserve">فشار کندانس </t>
    </r>
    <r>
      <rPr>
        <b/>
        <sz val="10"/>
        <color theme="1"/>
        <rFont val="Times New Roman"/>
        <family val="1"/>
      </rPr>
      <t>(bar)</t>
    </r>
  </si>
  <si>
    <r>
      <t xml:space="preserve">دما  </t>
    </r>
    <r>
      <rPr>
        <b/>
        <sz val="10"/>
        <color theme="1"/>
        <rFont val="B Nazanin"/>
        <charset val="178"/>
      </rPr>
      <t>(˚C)</t>
    </r>
  </si>
  <si>
    <r>
      <t xml:space="preserve">فشار  </t>
    </r>
    <r>
      <rPr>
        <b/>
        <sz val="10"/>
        <color theme="1"/>
        <rFont val="Times New Roman"/>
        <family val="1"/>
      </rPr>
      <t>(bar)</t>
    </r>
  </si>
  <si>
    <r>
      <t xml:space="preserve">فشار </t>
    </r>
    <r>
      <rPr>
        <b/>
        <sz val="10"/>
        <color theme="1"/>
        <rFont val="Times New Roman"/>
        <family val="1"/>
      </rPr>
      <t>(bar)</t>
    </r>
  </si>
  <si>
    <t>توربین گاز</t>
  </si>
  <si>
    <t>بویلرها</t>
  </si>
  <si>
    <t>کمپرسورها</t>
  </si>
  <si>
    <t>توربین بخار</t>
  </si>
  <si>
    <t>HRSG</t>
  </si>
  <si>
    <t>مبدل‌های حرارتی</t>
  </si>
  <si>
    <t>کوره ها</t>
  </si>
  <si>
    <t>شماره</t>
  </si>
  <si>
    <t>تعداد</t>
  </si>
  <si>
    <t>مدل /سازنده</t>
  </si>
  <si>
    <r>
      <t xml:space="preserve">توان نامی دستگاه </t>
    </r>
    <r>
      <rPr>
        <b/>
        <sz val="10"/>
        <color theme="1"/>
        <rFont val="Times New Roman"/>
        <family val="1"/>
      </rPr>
      <t>(kW)</t>
    </r>
  </si>
  <si>
    <r>
      <t xml:space="preserve">جریان نامی </t>
    </r>
    <r>
      <rPr>
        <b/>
        <sz val="10"/>
        <color theme="1"/>
        <rFont val="Times New Roman"/>
        <family val="1"/>
      </rPr>
      <t>(V)</t>
    </r>
  </si>
  <si>
    <r>
      <t xml:space="preserve">آمپرنامی </t>
    </r>
    <r>
      <rPr>
        <b/>
        <sz val="10"/>
        <color theme="1"/>
        <rFont val="Times New Roman"/>
        <family val="1"/>
      </rPr>
      <t>(A)</t>
    </r>
  </si>
  <si>
    <t>راندمان نامی (%)</t>
  </si>
  <si>
    <r>
      <t xml:space="preserve">نوع </t>
    </r>
    <r>
      <rPr>
        <b/>
        <sz val="10"/>
        <color theme="1"/>
        <rFont val="Times New Roman"/>
        <family val="1"/>
      </rPr>
      <t>AC/DC</t>
    </r>
  </si>
  <si>
    <t>تعداد فاز</t>
  </si>
  <si>
    <r>
      <t xml:space="preserve">دور نامی </t>
    </r>
    <r>
      <rPr>
        <b/>
        <sz val="10"/>
        <color theme="1"/>
        <rFont val="Times New Roman"/>
        <family val="1"/>
      </rPr>
      <t>RPM</t>
    </r>
  </si>
  <si>
    <r>
      <t xml:space="preserve">متوسط ساعت کارکرد در سال </t>
    </r>
    <r>
      <rPr>
        <b/>
        <sz val="10"/>
        <color theme="1"/>
        <rFont val="Times New Roman"/>
        <family val="1"/>
      </rPr>
      <t>(hr)</t>
    </r>
  </si>
  <si>
    <t xml:space="preserve">مدل </t>
  </si>
  <si>
    <r>
      <t xml:space="preserve">توان نامی </t>
    </r>
    <r>
      <rPr>
        <b/>
        <sz val="10"/>
        <color theme="1"/>
        <rFont val="Times New Roman"/>
        <family val="1"/>
      </rPr>
      <t>(kW)</t>
    </r>
  </si>
  <si>
    <r>
      <t xml:space="preserve">ظرفیت نامی </t>
    </r>
    <r>
      <rPr>
        <b/>
        <sz val="10"/>
        <color theme="1"/>
        <rFont val="Times New Roman"/>
        <family val="1"/>
      </rPr>
      <t>(m3/hr)</t>
    </r>
  </si>
  <si>
    <r>
      <t xml:space="preserve">هد </t>
    </r>
    <r>
      <rPr>
        <b/>
        <sz val="10"/>
        <color theme="1"/>
        <rFont val="Times New Roman"/>
        <family val="1"/>
      </rPr>
      <t>(m)</t>
    </r>
  </si>
  <si>
    <r>
      <t xml:space="preserve">ظرفیت نامی </t>
    </r>
    <r>
      <rPr>
        <b/>
        <sz val="10"/>
        <color theme="1"/>
        <rFont val="Times New Roman"/>
        <family val="1"/>
      </rPr>
      <t>(kW)</t>
    </r>
  </si>
  <si>
    <r>
      <t xml:space="preserve">ظرفیت عملیاتی </t>
    </r>
    <r>
      <rPr>
        <b/>
        <sz val="10"/>
        <color theme="1"/>
        <rFont val="Times New Roman"/>
        <family val="1"/>
      </rPr>
      <t>(kW)</t>
    </r>
  </si>
  <si>
    <t>راندمان عملیاتی (%)</t>
  </si>
  <si>
    <t>میزان سوخت مصرفی نامی</t>
  </si>
  <si>
    <t>نوع سوخت</t>
  </si>
  <si>
    <r>
      <t xml:space="preserve">ارزش حرارتی سوخت </t>
    </r>
    <r>
      <rPr>
        <b/>
        <sz val="10"/>
        <color theme="1"/>
        <rFont val="Times New Roman"/>
        <family val="1"/>
      </rPr>
      <t>(Mj/kg)</t>
    </r>
  </si>
  <si>
    <t>دمای گازهای احتراق خروجی</t>
  </si>
  <si>
    <t>نوع بویلر</t>
  </si>
  <si>
    <r>
      <t xml:space="preserve">ظرفیت نامی </t>
    </r>
    <r>
      <rPr>
        <b/>
        <sz val="10"/>
        <color theme="1"/>
        <rFont val="Times New Roman"/>
        <family val="1"/>
      </rPr>
      <t>(ton/hr)</t>
    </r>
  </si>
  <si>
    <r>
      <t xml:space="preserve">ظرفیت عملیاتی </t>
    </r>
    <r>
      <rPr>
        <b/>
        <sz val="10"/>
        <color theme="1"/>
        <rFont val="Times New Roman"/>
        <family val="1"/>
      </rPr>
      <t>(ton/hr)</t>
    </r>
  </si>
  <si>
    <t>دبی سوخت مصرفی نامی</t>
  </si>
  <si>
    <t>نوع سوخت مصرفی</t>
  </si>
  <si>
    <r>
      <t xml:space="preserve">فشار طراحی  </t>
    </r>
    <r>
      <rPr>
        <b/>
        <sz val="10"/>
        <color theme="1"/>
        <rFont val="Times New Roman"/>
        <family val="1"/>
      </rPr>
      <t>(bar)</t>
    </r>
  </si>
  <si>
    <r>
      <t xml:space="preserve">فشار عملیاتی </t>
    </r>
    <r>
      <rPr>
        <b/>
        <sz val="10"/>
        <color theme="1"/>
        <rFont val="Times New Roman"/>
        <family val="1"/>
      </rPr>
      <t>(bar)</t>
    </r>
  </si>
  <si>
    <r>
      <t xml:space="preserve">دمای بخار طراحی  </t>
    </r>
    <r>
      <rPr>
        <b/>
        <sz val="10"/>
        <color theme="1"/>
        <rFont val="Times New Roman"/>
        <family val="1"/>
      </rPr>
      <t>(C</t>
    </r>
    <r>
      <rPr>
        <b/>
        <sz val="10"/>
        <color theme="1"/>
        <rFont val="Calibri"/>
        <family val="2"/>
      </rPr>
      <t>˚</t>
    </r>
    <r>
      <rPr>
        <b/>
        <sz val="10"/>
        <color theme="1"/>
        <rFont val="Times New Roman"/>
        <family val="1"/>
      </rPr>
      <t>)</t>
    </r>
  </si>
  <si>
    <r>
      <t xml:space="preserve">دمای بخار عملیاتی  </t>
    </r>
    <r>
      <rPr>
        <b/>
        <sz val="10"/>
        <color theme="1"/>
        <rFont val="Times New Roman"/>
        <family val="1"/>
      </rPr>
      <t>(C</t>
    </r>
    <r>
      <rPr>
        <b/>
        <sz val="10"/>
        <color theme="1"/>
        <rFont val="Calibri"/>
        <family val="2"/>
      </rPr>
      <t>˚</t>
    </r>
    <r>
      <rPr>
        <b/>
        <sz val="10"/>
        <color theme="1"/>
        <rFont val="Times New Roman"/>
        <family val="1"/>
      </rPr>
      <t>)</t>
    </r>
  </si>
  <si>
    <r>
      <t xml:space="preserve">میزان بلودان در صورت وجود  </t>
    </r>
    <r>
      <rPr>
        <b/>
        <sz val="10"/>
        <color theme="1"/>
        <rFont val="Times New Roman"/>
        <family val="1"/>
      </rPr>
      <t>(kg/hr)</t>
    </r>
  </si>
  <si>
    <t>دمای بلودان درصورت وجود   (C˚)</t>
  </si>
  <si>
    <r>
      <t xml:space="preserve"> آب تغذیه </t>
    </r>
    <r>
      <rPr>
        <b/>
        <sz val="10"/>
        <color theme="1"/>
        <rFont val="B Nazanin"/>
        <charset val="178"/>
      </rPr>
      <t>TDS</t>
    </r>
    <r>
      <rPr>
        <b/>
        <sz val="11"/>
        <color theme="1"/>
        <rFont val="B Nazanin"/>
        <charset val="178"/>
      </rPr>
      <t xml:space="preserve"> </t>
    </r>
  </si>
  <si>
    <r>
      <t xml:space="preserve"> بلودان </t>
    </r>
    <r>
      <rPr>
        <b/>
        <sz val="10"/>
        <color theme="1"/>
        <rFont val="B Nazanin"/>
        <charset val="178"/>
      </rPr>
      <t>TDS</t>
    </r>
    <r>
      <rPr>
        <b/>
        <sz val="11"/>
        <color theme="1"/>
        <rFont val="B Nazanin"/>
        <charset val="178"/>
      </rPr>
      <t xml:space="preserve"> </t>
    </r>
  </si>
  <si>
    <t>اکونومایزر دارد؟</t>
  </si>
  <si>
    <t>پیش گرم کن هوا دارد؟</t>
  </si>
  <si>
    <t>نتایج آنالیزگازهای احتراق؟</t>
  </si>
  <si>
    <t>نوع کمپرسور</t>
  </si>
  <si>
    <t>نوع محرک</t>
  </si>
  <si>
    <r>
      <t xml:space="preserve">توان نامی محرک </t>
    </r>
    <r>
      <rPr>
        <b/>
        <sz val="10"/>
        <color theme="1"/>
        <rFont val="Times New Roman"/>
        <family val="1"/>
      </rPr>
      <t>(kW)</t>
    </r>
  </si>
  <si>
    <t>راندمان نامی محرک (%)</t>
  </si>
  <si>
    <t>راندمان نامی کمپرسور (%)</t>
  </si>
  <si>
    <r>
      <t xml:space="preserve">دور نامی کمپرسور </t>
    </r>
    <r>
      <rPr>
        <b/>
        <sz val="10"/>
        <color theme="1"/>
        <rFont val="Times New Roman"/>
        <family val="1"/>
      </rPr>
      <t>(rpm)</t>
    </r>
  </si>
  <si>
    <t>تعداد مراحل</t>
  </si>
  <si>
    <r>
      <t>ظرفیت هوادهی کمپرسور (</t>
    </r>
    <r>
      <rPr>
        <b/>
        <sz val="10"/>
        <color theme="1"/>
        <rFont val="Times New Roman"/>
        <family val="1"/>
      </rPr>
      <t>m3/min)</t>
    </r>
  </si>
  <si>
    <t>دمای هوای خروجی کمپرسور</t>
  </si>
  <si>
    <r>
      <t xml:space="preserve">فشار خروجی کمپرسور </t>
    </r>
    <r>
      <rPr>
        <b/>
        <sz val="10"/>
        <color theme="1"/>
        <rFont val="Times New Roman"/>
        <family val="1"/>
      </rPr>
      <t>(bar)</t>
    </r>
  </si>
  <si>
    <t>مکانیزم عملکردی</t>
  </si>
  <si>
    <r>
      <t xml:space="preserve">نسبت فشار باری به بی‌باری در صورت </t>
    </r>
    <r>
      <rPr>
        <b/>
        <sz val="10"/>
        <color theme="1"/>
        <rFont val="Times New Roman"/>
        <family val="1"/>
      </rPr>
      <t>Load-Unload</t>
    </r>
    <r>
      <rPr>
        <b/>
        <sz val="11"/>
        <color theme="1"/>
        <rFont val="B Nazanin"/>
        <charset val="178"/>
      </rPr>
      <t xml:space="preserve"> بودن </t>
    </r>
    <r>
      <rPr>
        <b/>
        <sz val="10"/>
        <color theme="1"/>
        <rFont val="Times New Roman"/>
        <family val="1"/>
      </rPr>
      <t>(bar/bar)</t>
    </r>
  </si>
  <si>
    <r>
      <t>نحوه کوپلینگ (</t>
    </r>
    <r>
      <rPr>
        <sz val="8"/>
        <color theme="1"/>
        <rFont val="B Nazanin"/>
        <charset val="178"/>
      </rPr>
      <t>تسمه‌ای، کوپل مستقیم، گیربکسی</t>
    </r>
    <r>
      <rPr>
        <b/>
        <sz val="11"/>
        <color theme="1"/>
        <rFont val="B Nazanin"/>
        <charset val="178"/>
      </rPr>
      <t>)</t>
    </r>
  </si>
  <si>
    <r>
      <t xml:space="preserve">فشار خلأ کندانسور  </t>
    </r>
    <r>
      <rPr>
        <b/>
        <sz val="10"/>
        <color theme="1"/>
        <rFont val="Times New Roman"/>
        <family val="1"/>
      </rPr>
      <t>(bar)</t>
    </r>
  </si>
  <si>
    <t>نحوه تأمین خلأ کمپرسور</t>
  </si>
  <si>
    <r>
      <t xml:space="preserve">توان عملیاتی </t>
    </r>
    <r>
      <rPr>
        <b/>
        <sz val="10"/>
        <color theme="1"/>
        <rFont val="Times New Roman"/>
        <family val="1"/>
      </rPr>
      <t>(kW)</t>
    </r>
  </si>
  <si>
    <t>راندمان نامی(%)</t>
  </si>
  <si>
    <r>
      <t xml:space="preserve">میزان سوخت مصرفی </t>
    </r>
    <r>
      <rPr>
        <b/>
        <sz val="10"/>
        <color theme="1"/>
        <rFont val="Times New Roman"/>
        <family val="1"/>
      </rPr>
      <t>(m3/hr)</t>
    </r>
  </si>
  <si>
    <t>تعداد مراحل توربین بخار</t>
  </si>
  <si>
    <r>
      <t>ظرفیت تولید بخار بویلر (</t>
    </r>
    <r>
      <rPr>
        <b/>
        <sz val="10"/>
        <color theme="1"/>
        <rFont val="Times New Roman"/>
        <family val="1"/>
      </rPr>
      <t>ton/hr)</t>
    </r>
  </si>
  <si>
    <t>ورودی مرحله اول</t>
  </si>
  <si>
    <t>خروجی مرحله اول</t>
  </si>
  <si>
    <t>ورودی مرحله دوم</t>
  </si>
  <si>
    <t>خروجی مرحله آخر</t>
  </si>
  <si>
    <t>زیر کش</t>
  </si>
  <si>
    <t xml:space="preserve">شرایط آب ورودی </t>
  </si>
  <si>
    <t>دمای گازهای احتراق ورودی (C˚)</t>
  </si>
  <si>
    <t>مرحله LP</t>
  </si>
  <si>
    <t>مرحله IP</t>
  </si>
  <si>
    <t>مرحله HP</t>
  </si>
  <si>
    <r>
      <t xml:space="preserve"> آب تغذیه </t>
    </r>
    <r>
      <rPr>
        <b/>
        <sz val="10"/>
        <color theme="1"/>
        <rFont val="Times New Roman"/>
        <family val="1"/>
      </rPr>
      <t>TDS</t>
    </r>
    <r>
      <rPr>
        <b/>
        <sz val="11"/>
        <color theme="1"/>
        <rFont val="B Nazanin"/>
        <charset val="178"/>
      </rPr>
      <t xml:space="preserve"> </t>
    </r>
  </si>
  <si>
    <r>
      <t xml:space="preserve"> بلودان </t>
    </r>
    <r>
      <rPr>
        <b/>
        <sz val="10"/>
        <color theme="1"/>
        <rFont val="Times New Roman"/>
        <family val="1"/>
      </rPr>
      <t>TDS</t>
    </r>
    <r>
      <rPr>
        <b/>
        <sz val="11"/>
        <color theme="1"/>
        <rFont val="B Nazanin"/>
        <charset val="178"/>
      </rPr>
      <t xml:space="preserve"> </t>
    </r>
  </si>
  <si>
    <r>
      <t xml:space="preserve">ظرفیت </t>
    </r>
    <r>
      <rPr>
        <b/>
        <sz val="10"/>
        <color theme="1"/>
        <rFont val="Times New Roman"/>
        <family val="1"/>
      </rPr>
      <t>(kW)</t>
    </r>
  </si>
  <si>
    <t>سیال سرد</t>
  </si>
  <si>
    <t>سیال گرم</t>
  </si>
  <si>
    <t>سیال عملیاتی</t>
  </si>
  <si>
    <t>دمای سوخت مصرفی (C˚)</t>
  </si>
  <si>
    <t>دمای هوا (C˚)</t>
  </si>
  <si>
    <r>
      <t xml:space="preserve">دبی بخار   </t>
    </r>
    <r>
      <rPr>
        <b/>
        <sz val="10"/>
        <color theme="1"/>
        <rFont val="Times New Roman"/>
        <family val="1"/>
      </rPr>
      <t>(ton/hr)</t>
    </r>
  </si>
  <si>
    <r>
      <t xml:space="preserve">دمای بخار </t>
    </r>
    <r>
      <rPr>
        <b/>
        <sz val="10"/>
        <color theme="1"/>
        <rFont val="Times New Roman"/>
        <family val="1"/>
      </rPr>
      <t xml:space="preserve"> (C˚)</t>
    </r>
  </si>
  <si>
    <r>
      <t xml:space="preserve">فشار بخار  </t>
    </r>
    <r>
      <rPr>
        <b/>
        <sz val="10"/>
        <color theme="1"/>
        <rFont val="Times New Roman"/>
        <family val="1"/>
      </rPr>
      <t>(bar)</t>
    </r>
  </si>
  <si>
    <r>
      <t xml:space="preserve">دبی بخار </t>
    </r>
    <r>
      <rPr>
        <b/>
        <sz val="10"/>
        <color theme="1"/>
        <rFont val="Times New Roman"/>
        <family val="1"/>
      </rPr>
      <t>(ton/hr)</t>
    </r>
  </si>
  <si>
    <r>
      <t xml:space="preserve">دمای بخار  </t>
    </r>
    <r>
      <rPr>
        <b/>
        <sz val="10"/>
        <color theme="1"/>
        <rFont val="Times New Roman"/>
        <family val="1"/>
      </rPr>
      <t xml:space="preserve"> (C˚)</t>
    </r>
  </si>
  <si>
    <r>
      <t xml:space="preserve">دبی </t>
    </r>
    <r>
      <rPr>
        <b/>
        <sz val="10"/>
        <color theme="1"/>
        <rFont val="Times New Roman"/>
        <family val="1"/>
      </rPr>
      <t>(ton/hr)</t>
    </r>
  </si>
  <si>
    <r>
      <t xml:space="preserve">دما  </t>
    </r>
    <r>
      <rPr>
        <b/>
        <sz val="10"/>
        <color theme="1"/>
        <rFont val="Times New Roman"/>
        <family val="1"/>
      </rPr>
      <t xml:space="preserve"> (C˚)</t>
    </r>
  </si>
  <si>
    <r>
      <t xml:space="preserve">دمای بخار ح </t>
    </r>
    <r>
      <rPr>
        <b/>
        <sz val="10"/>
        <color theme="1"/>
        <rFont val="Times New Roman"/>
        <family val="1"/>
      </rPr>
      <t>(C</t>
    </r>
    <r>
      <rPr>
        <b/>
        <sz val="10"/>
        <color theme="1"/>
        <rFont val="Calibri"/>
        <family val="2"/>
      </rPr>
      <t>˚</t>
    </r>
    <r>
      <rPr>
        <b/>
        <sz val="10"/>
        <color theme="1"/>
        <rFont val="Times New Roman"/>
        <family val="1"/>
      </rPr>
      <t>)</t>
    </r>
  </si>
  <si>
    <r>
      <t xml:space="preserve">دمای بخار  </t>
    </r>
    <r>
      <rPr>
        <b/>
        <sz val="10"/>
        <color theme="1"/>
        <rFont val="Times New Roman"/>
        <family val="1"/>
      </rPr>
      <t>(C</t>
    </r>
    <r>
      <rPr>
        <b/>
        <sz val="10"/>
        <color theme="1"/>
        <rFont val="Calibri"/>
        <family val="2"/>
      </rPr>
      <t>˚</t>
    </r>
    <r>
      <rPr>
        <b/>
        <sz val="10"/>
        <color theme="1"/>
        <rFont val="Times New Roman"/>
        <family val="1"/>
      </rPr>
      <t>)</t>
    </r>
  </si>
  <si>
    <t>دمای ورودی (C˚)</t>
  </si>
  <si>
    <t>دمای خروجی (C˚)</t>
  </si>
  <si>
    <r>
      <t xml:space="preserve">ظرفیت گرمایی ویژه  </t>
    </r>
    <r>
      <rPr>
        <b/>
        <sz val="10"/>
        <color theme="1"/>
        <rFont val="Times New Roman"/>
        <family val="1"/>
      </rPr>
      <t>(J/kg-K)</t>
    </r>
  </si>
  <si>
    <t xml:space="preserve">نوع سیال </t>
  </si>
  <si>
    <r>
      <t xml:space="preserve">فشار ورودی </t>
    </r>
    <r>
      <rPr>
        <b/>
        <sz val="10"/>
        <color theme="1"/>
        <rFont val="Times New Roman"/>
        <family val="1"/>
      </rPr>
      <t>(bar)</t>
    </r>
  </si>
  <si>
    <r>
      <t xml:space="preserve">فشار خروجی </t>
    </r>
    <r>
      <rPr>
        <b/>
        <sz val="10"/>
        <color theme="1"/>
        <rFont val="Times New Roman"/>
        <family val="1"/>
      </rPr>
      <t>(bar)</t>
    </r>
  </si>
  <si>
    <t>دمای ورودی  (C˚)</t>
  </si>
  <si>
    <t>دمای خروجی  (C˚)</t>
  </si>
  <si>
    <r>
      <t xml:space="preserve">ظرفیت گرمایی ویژه </t>
    </r>
    <r>
      <rPr>
        <b/>
        <sz val="10"/>
        <color theme="1"/>
        <rFont val="Times New Roman"/>
        <family val="1"/>
      </rPr>
      <t xml:space="preserve"> (J/kg-K)</t>
    </r>
  </si>
  <si>
    <r>
      <t xml:space="preserve">دبی جرمی  </t>
    </r>
    <r>
      <rPr>
        <b/>
        <sz val="10"/>
        <color theme="1"/>
        <rFont val="Times New Roman"/>
        <family val="1"/>
      </rPr>
      <t>(ton/hr)</t>
    </r>
  </si>
  <si>
    <t>راهنمای پرسش‌نامه گردآوری داده‌ها و اطلاعات لازم برای بازنگری استاندارد پالایشگاه‌های نفت خام</t>
  </si>
  <si>
    <t>الکتروپمپ‌ها</t>
  </si>
  <si>
    <t>الکتروموتورها (برای کاربردهایی به غیر از الکتروپمپ)</t>
  </si>
  <si>
    <t>در صورت پاسخ بله به سوال قبل، آیا اقدامی برای ارتقای استاندارد ایزو 50001  ویرایش 2011 به ویرایش 2018 اقدام شده است؟</t>
  </si>
  <si>
    <t>آیا در واحد نمک‌زدایی ممیزی انرژی انجام شده است؟ (در صورت انجام شدن ممیزی انرژی، لطفا گزارش ممیزی انرژی ضمیمه گردد)</t>
  </si>
  <si>
    <t>کنتور اندازه‌گیری میزان مصرف گاز طبیعی در واحد وجود دارد (در صورت وجود کنتور ضمن درج شماره اشتراک گاز، قبوض گاز از سال 99 تا پایان سال 1401 ضمیمه گردد)</t>
  </si>
  <si>
    <t>کنتور اندازه‌گیری میزان مصرف برق در واحد وجود دارد (در صورت وجود کنتور ضمن درج شناسه قبض برق، قبوض برق از سال 99 تا پایان سال 1401 ضمیمه گردد)</t>
  </si>
  <si>
    <t xml:space="preserve">1. اطلاعات کلی خوراک ورودی کل پالایشگاه به تفکیک محصولات در این جدول وارد گردد. اگر در پالایشگاه حامل های انرژی مصرفی دیگری به غیر از موارد ذکر شده وجود دارد به لیست اضافه گردد. 
2. در صورتی که واحد مقادیر مربوطه با واحدهای پیش فرض نوشته شده در جدول متفاوت اند  یا قبل از وارد کردن مقادیر در جدول  تبدیل واحد صورت گیرد و یا واحد مربوطه در عنوان جداول به واحد درست اصلاح شود.   </t>
  </si>
  <si>
    <t xml:space="preserve">1. اطلاعات کلی تولیدات کل پالایشگاه به تفکیک محصولات در این جدول وارد گردد. در چند ستون اول تولیدات رایج پالایشگاهها درج شده است. هر پالایشگاه با توجه به تولیدات دیگر خود در صورت نیاز ستون جدید اضافه کند و یا در ستون های خالی قرار داده شده اطلاعات دیگر محصولات خود را وارد نماید.
 2. در صورتی که واحد مقادیر مربوطه با واحدهای پیش فرض نوشته شده در جدول متفاوت اند (برای مثال اگر اطلاعات تولید یک محصول بر حسب متر مکعب در دست باشد نه تن)، یا قبل از وارد کردن مقادیر در جدول  تبدیل واحد صورت گیرد و یا واحد مربوطه در عنوان جداول به واحد درست اصلاح شود.   </t>
  </si>
  <si>
    <t xml:space="preserve">پروژه بازنگری استاندارد پالایشگاه ها در دستور کار شرکت بهینه‌سازی مصرف سوخت ایران قرار گرفته است و توسط شرکت انرژی آریان بهسا در حال انجام است. این پروژه در آبان 1402 تصویب شد و مدت زمان آن 14 ماه است. هدف اصلی این پروژه بررسی عملکرد پالایشگاه‌های نفت خام، انجام ممیزی انرژی در برخی واحدهای منتخب به همراه شناسایی فرصت‌های صرفه‌جویی انرژی و راهکارهای بهبود، تعیین ایرادات و ابهامات استاندارد معیار مصرف انرژی به شماره 13369 و بازنگری استاندارد با معیارها و شاخص‌های مناسب است.
این پرسشنامه به عنوان بخشی از فعالیت‌های این پروژه تهیه شده است. این پرسشنامه برای جمع‌آوری اطلاعات در مورد تعیین وضعیت سیستم مدیریت انرژی، شناسایی راهکارهای صرفه‌جویی انرژی انجام شده و راهکارهای فناورانه به کارگرفته شده و همچنین داده‌های مورد نیاز برای تحلیل عملکرد انرژی هر فرآیند تهیه شده است. به منظور اجرای اثربخش این مرحله از پروژه، خواهشمند است پرسشنامه به صورت کامل تکمیل گردد.
*** در پایین هر صفحه که نیاز به ارائه راهنمایی بیشتر بوده آست، توضیحات تکمیلی درج شده است.
*** در صفحه General اطلاعات مربوط به واحد تولیدی تکمیل شود. درصورت موجود بودن نقشه‌ها به پیوست ضمیمه شود.
*** در صفحه EnMS، اطلاعات مرتبط با سیستم مدیریت انرژی تکمیل شود.
*** در صفحه Refinery Consumption، اطلاعات مربوط به خوراک و حامل‌های انرژی مصرفی کل پالایشگاه تکمیل شود.
*** در صفحه Refinery Production، اطلاعات مربوط به محصولات تولیدی کل پالایشگاه وارد گردد.
***در صفحات مربوط به استاندارد سال های 1399، 1400 و 1401 اطلاعات و مشخصات مربوط به بازرسی استاندارد معیار مصرف انرژی ثبت گردد
*** صفحات Units In-Out Flow, Units Consumption-Production و Equipment List باید به تعداد واحدهای موجود در هر پالایشگاه تکثیر و در اختیار واحدهای مختلف موجود در هر پالایشگاه قرار گیرد تا هر واحد اطلاعات خواسته شده را به صورت مجزا و مختص خود تکمیل کند.
در صورت داشتن هرگونه سوال در تکمیل پرسش‌نامه با شماره 66086739-021 آقای بختیاری تماس حاصل فرمایید.  
</t>
  </si>
  <si>
    <r>
      <t>1.  این فرم برای هر واحد بصورت مجزا با ایجاد شیت جدید در فایل تکمیل گردد. 
2. در هر یک از واحدها  لیست جریان های ورودی و خروجی به تفکیک همراه با پارامترهای مندرج در جدول فوق ثبت گردد.
3. جدول فوق به طور کلی طراحی شده و در هر واحد  با توجه به تعداد جریان های ورودی و خروجی، در صورت نیاز سطر جدید برای هر ماه ایجاد گردد و تمامی جریان های ورودی و خروجی از واحد درج گردد. برای مثال برای واحد تقطیر اتمسفریک که چندین جریان خروجی(برش های مختلف نفتی) وجود دارد در هر ماه به تعداد این جریان ها سطر جدید اضافه گردد.
 4. اگر در واحدی برای جریانی مشخص هر یک از پارامترهای ذکر شده در دسترس نباشد، در سلول‌های مربوطه  خط تیره (</t>
    </r>
    <r>
      <rPr>
        <b/>
        <sz val="12"/>
        <color theme="1"/>
        <rFont val="B Nazanin"/>
        <charset val="178"/>
      </rPr>
      <t>-</t>
    </r>
    <r>
      <rPr>
        <sz val="12"/>
        <color theme="1"/>
        <rFont val="B Nazanin"/>
        <charset val="178"/>
      </rPr>
      <t xml:space="preserve">) درج گردد. 
5. در صورتی که واحد مقادیر مربوطه با واحدهای پیش فرض نوشته شده در جدول متفاوت اند (برای مثال اگر اطلاعات ویسکوزیته جریانها بر حسب سانتی پویز در دسترس است نه سانتی استوک) یا قبل از وارد کردن مقادیر در جدول،  تبدیل واحد صورت گیرد و یا واحد مربوطه در عنوان جداول به واحد درست اصلاح شود.   </t>
    </r>
  </si>
  <si>
    <r>
      <t>1. این فرم برای هر واحد بصورت مجزا با ایجاد شیت جدید در فایل تکمیل گردد. 
2.  لیست خوراک ورودی و محصولات خروجی یا تولیدی، هریک از واحدها به تفکیک در جدول درج گردد. 
 3. محصولات ذکر شده در جدول به صورت کلی است و برای هر واحد با توجه به محصولات تولیدی(خروجی) و مصرفی(ورودی)، عناوین اصلاح و در صورت لزوم ستونهای مورد نیاز اضافه گردد.
4. اگر در واحدی بخش مربوطه وجود ندارد (برای مثال تولید انرژی وجود ندارد) در بخش مربوطه درج شود، "</t>
    </r>
    <r>
      <rPr>
        <b/>
        <sz val="12"/>
        <color theme="1"/>
        <rFont val="B Nazanin"/>
        <charset val="178"/>
      </rPr>
      <t>ندارد</t>
    </r>
    <r>
      <rPr>
        <sz val="12"/>
        <color theme="1"/>
        <rFont val="B Nazanin"/>
        <charset val="178"/>
      </rPr>
      <t>" و اگر در واحدی بخش مربوطه وجود دارد اما اطلاعات آن در دسترس نیست، در بخش مربوطه خط تیره (</t>
    </r>
    <r>
      <rPr>
        <b/>
        <sz val="12"/>
        <color theme="1"/>
        <rFont val="B Nazanin"/>
        <charset val="178"/>
      </rPr>
      <t>-</t>
    </r>
    <r>
      <rPr>
        <sz val="12"/>
        <color theme="1"/>
        <rFont val="B Nazanin"/>
        <charset val="178"/>
      </rPr>
      <t>) درج گردد.
5. در صورتی که واحد مقادیر مربوطه با واحدهای پیش فرض نوشته شده در جدول متفاوت اند (برای مثال اگر اطلاعات خوراک ورودی به واحد بر حسب مترمکعب موجود است نه تن) یا قبل از وارد کردن مقادیر در جدول،  تبدیل واحد صورت گیرد و یا واحد مربوطه در عنوان جداول به واحد درست اصلاح شود. 
6. چنانجه در هر واحد اگر مصارف و یا تولیدات انرژی غیر از موارد ذکر شده وجود دارد در بخش مربوطه اضافه گردند.
 7. آب مصرفی در واحد اگر در بخش تولید استفاده می‌گردد به عنوان مثال اگر مانند خوراک ورودی برای فرآیند است یا جزء محصولات جانبی (byproduct) واکنش است در قسمت محصولات ورودی یا خروجی وارد گردد و اگر مصارف فرآیندی دارد مانند استفاده در مبدل‌های حرارتی برای خنک سازی و ... ، در بخش حامل‌های انرژی مصرفی وارد گردد.</t>
    </r>
  </si>
  <si>
    <t>1. این فرم برای هر واحد بصورت مجزا با ایجاد شیت جدید در فایل تکمیل گردد. 
2.  لیست تجهیزات عمده و پرمصرف موجود برای هر واحد با توجه به نوع تجهیز  در قسمت مربوطه درج گردد.
 3.برای سایر تجهیزات بارز، که در لیست فوق قرار ندارد، اطلاعات در جدول مشابه تنظیم و درج گردد. 
 4. اگر در واحدی تجهیز مربوطه وجود ندارد (برای مثال توربین گازی در واحدی وجود ندارد) در بخش مربوطه درج شود، "ندارد" و اگر در واحدی  اطلاعات تجهیز در دسترس نیست، در بخش مربوطه خط تیره (-) درج گردد
 5. در صورتی که واحد مقادیر مربوطه با واحدهای پیش فرض نوشته شده در جدول متفاوت اند (برای مثال اگر اطلاعات فشار خروجی کمپرسور برحسب psi موجود است نه bar) یا قبل از وارد کردن مقادیر در جدول،  تبدیل واحد صورت گیرد و یا واحد مربوطه در عنوان جداول به واحد درست اصلاح شود.
6. به صورت پیش فرض برای هر تجهیز سه سطر (3 تجهیز) قرار داده شده است در صورتی که هر واحد از یک نوع تجهیز تعداد بیشتری دارد به تعداد مورد نیاز سطر جدید اضافه و اطلاعات تکمیل گردد.</t>
  </si>
  <si>
    <t>در صورت تامین سایر انواع سوخت و حاملهای انرژی از خارج از پالایشگاه، اطلاعات مصرف ماهانه از سال 99 تا پایان سال 1401 ضمیمه گردد.</t>
  </si>
  <si>
    <t>نقضه‌های PFD پالایشگاه در صورت وجود ضمیمه گردد</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</si>
</sst>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6" x14ac:knownFonts="1">
    <font>
      <sz val="11"/>
      <color theme="1"/>
      <name val="Calibri"/>
      <family val="2"/>
      <scheme val="minor"/>
    </font>
    <font>
      <sz val="12"/>
      <color theme="1"/>
      <name val="B Nazanin"/>
      <charset val="178"/>
    </font>
    <font>
      <sz val="10"/>
      <color theme="1"/>
      <name val="Calibri"/>
      <family val="2"/>
      <scheme val="minor"/>
    </font>
    <font>
      <b/>
      <sz val="10"/>
      <color theme="1"/>
      <name val="Calibri"/>
      <family val="2"/>
      <scheme val="minor"/>
    </font>
    <font>
      <b/>
      <sz val="11"/>
      <color theme="1"/>
      <name val="B Nazanin"/>
      <charset val="178"/>
    </font>
    <font>
      <sz val="11"/>
      <color theme="1"/>
      <name val="B Nazanin"/>
      <charset val="178"/>
    </font>
    <font>
      <b/>
      <sz val="12"/>
      <color theme="1"/>
      <name val="Calibri"/>
      <family val="2"/>
      <scheme val="minor"/>
    </font>
    <font>
      <b/>
      <sz val="10"/>
      <color theme="1"/>
      <name val="B Nazanin"/>
      <charset val="178"/>
    </font>
    <font>
      <b/>
      <sz val="11"/>
      <color theme="1"/>
      <name val="Calibri"/>
      <family val="2"/>
      <scheme val="minor"/>
    </font>
    <font>
      <b/>
      <sz val="12"/>
      <color theme="1"/>
      <name val="B Nazanin"/>
      <charset val="178"/>
    </font>
    <font>
      <sz val="11"/>
      <color rgb="FF000000"/>
      <name val="Calibri"/>
      <family val="2"/>
      <scheme val="minor"/>
    </font>
    <font>
      <sz val="11"/>
      <color theme="1"/>
      <name val="B Mitra"/>
      <charset val="178"/>
    </font>
    <font>
      <b/>
      <sz val="22"/>
      <color theme="1"/>
      <name val="B Nazanin"/>
      <charset val="178"/>
    </font>
    <font>
      <sz val="10"/>
      <color theme="1"/>
      <name val="B Mitra"/>
      <charset val="178"/>
    </font>
    <font>
      <b/>
      <sz val="11"/>
      <color theme="1"/>
      <name val="B Mitra"/>
      <charset val="178"/>
    </font>
    <font>
      <b/>
      <sz val="10"/>
      <color theme="1"/>
      <name val="B Mitra"/>
      <charset val="178"/>
    </font>
    <font>
      <sz val="8"/>
      <color theme="1"/>
      <name val="B Mitra"/>
      <charset val="178"/>
    </font>
    <font>
      <b/>
      <sz val="8"/>
      <color theme="1"/>
      <name val="B Mitra"/>
      <charset val="178"/>
    </font>
    <font>
      <sz val="9"/>
      <color theme="1"/>
      <name val="Calibri"/>
      <family val="2"/>
    </font>
    <font>
      <b/>
      <sz val="22"/>
      <color theme="0"/>
      <name val="B Mitra"/>
      <charset val="178"/>
    </font>
    <font>
      <b/>
      <sz val="11"/>
      <color theme="1"/>
      <name val="Times New Roman"/>
      <family val="1"/>
    </font>
    <font>
      <sz val="10"/>
      <color theme="1"/>
      <name val="Times New Roman"/>
      <family val="1"/>
    </font>
    <font>
      <b/>
      <sz val="12"/>
      <color theme="1"/>
      <name val="B Mitra"/>
      <charset val="178"/>
    </font>
    <font>
      <b/>
      <sz val="10"/>
      <color theme="1"/>
      <name val="Times New Roman"/>
      <family val="1"/>
    </font>
    <font>
      <b/>
      <sz val="10"/>
      <color indexed="81"/>
      <name val="B Nazanin"/>
      <charset val="178"/>
    </font>
    <font>
      <sz val="9"/>
      <color indexed="81"/>
      <name val="Tahoma"/>
      <family val="2"/>
    </font>
    <font>
      <b/>
      <sz val="18"/>
      <color theme="1"/>
      <name val="B Nazanin"/>
      <charset val="178"/>
    </font>
    <font>
      <sz val="16"/>
      <color theme="1"/>
      <name val="B Nazanin"/>
      <charset val="178"/>
    </font>
    <font>
      <b/>
      <sz val="9"/>
      <color indexed="81"/>
      <name val="Tahoma"/>
      <family val="2"/>
    </font>
    <font>
      <sz val="11"/>
      <color theme="1"/>
      <name val="Times New Roman"/>
      <family val="1"/>
    </font>
    <font>
      <b/>
      <vertAlign val="superscript"/>
      <sz val="11"/>
      <color theme="1"/>
      <name val="B Nazanin"/>
      <charset val="178"/>
    </font>
    <font>
      <sz val="8"/>
      <color rgb="FF000000"/>
      <name val="Segoe UI"/>
      <family val="2"/>
    </font>
    <font>
      <b/>
      <sz val="18"/>
      <color theme="1"/>
      <name val="Times New Roman"/>
      <family val="1"/>
    </font>
    <font>
      <b/>
      <sz val="14"/>
      <color theme="1"/>
      <name val="B Nazanin"/>
      <charset val="178"/>
    </font>
    <font>
      <b/>
      <sz val="10"/>
      <color theme="1"/>
      <name val="Calibri"/>
      <family val="2"/>
    </font>
    <font>
      <sz val="8"/>
      <color theme="1"/>
      <name val="B Nazanin"/>
      <charset val="178"/>
    </font>
  </fonts>
  <fills count="2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B64B"/>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2" tint="-0.499984740745262"/>
        <bgColor indexed="64"/>
      </patternFill>
    </fill>
    <fill>
      <patternFill patternType="solid">
        <fgColor theme="3" tint="0.399975585192419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5" tint="-0.249977111117893"/>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585">
    <xf numFmtId="0" fontId="0" fillId="0" borderId="0" xfId="0"/>
    <xf numFmtId="0" fontId="4" fillId="0" borderId="3" xfId="0" applyFont="1" applyBorder="1" applyAlignment="1" applyProtection="1">
      <alignment vertical="center" readingOrder="2"/>
    </xf>
    <xf numFmtId="0" fontId="4" fillId="0" borderId="4" xfId="0" applyFont="1" applyBorder="1" applyAlignment="1" applyProtection="1">
      <alignment horizontal="left" vertical="center" readingOrder="2"/>
    </xf>
    <xf numFmtId="0" fontId="1" fillId="0" borderId="0" xfId="0" applyFont="1" applyBorder="1" applyAlignment="1" applyProtection="1">
      <alignment vertical="center" readingOrder="2"/>
    </xf>
    <xf numFmtId="2" fontId="1" fillId="0" borderId="0" xfId="0" applyNumberFormat="1" applyFont="1" applyBorder="1" applyAlignment="1" applyProtection="1">
      <alignment vertical="center" readingOrder="2"/>
    </xf>
    <xf numFmtId="0" fontId="1" fillId="0" borderId="0" xfId="0" applyFont="1" applyAlignment="1" applyProtection="1">
      <alignment vertical="center" readingOrder="2"/>
    </xf>
    <xf numFmtId="0" fontId="4" fillId="0" borderId="8" xfId="0" applyFont="1" applyBorder="1" applyAlignment="1" applyProtection="1">
      <alignment vertical="center" readingOrder="2"/>
    </xf>
    <xf numFmtId="0" fontId="4" fillId="0" borderId="9" xfId="0" applyFont="1" applyBorder="1" applyAlignment="1" applyProtection="1">
      <alignment horizontal="left" vertical="center" readingOrder="2"/>
    </xf>
    <xf numFmtId="4" fontId="2" fillId="0" borderId="0" xfId="0" applyNumberFormat="1" applyFont="1" applyBorder="1" applyAlignment="1" applyProtection="1">
      <alignment horizontal="center" vertical="center" readingOrder="1"/>
    </xf>
    <xf numFmtId="0" fontId="5" fillId="0" borderId="0" xfId="0" applyFont="1" applyBorder="1" applyAlignment="1" applyProtection="1">
      <alignment horizontal="center" vertical="center" shrinkToFit="1" readingOrder="2"/>
    </xf>
    <xf numFmtId="2" fontId="0" fillId="0" borderId="0" xfId="0" applyNumberFormat="1" applyFont="1" applyBorder="1" applyAlignment="1" applyProtection="1">
      <alignment horizontal="center" vertical="center" shrinkToFit="1" readingOrder="2"/>
    </xf>
    <xf numFmtId="0" fontId="0" fillId="0" borderId="0" xfId="0" applyBorder="1" applyProtection="1"/>
    <xf numFmtId="0" fontId="2" fillId="0" borderId="1" xfId="0" applyFont="1" applyBorder="1" applyAlignment="1" applyProtection="1">
      <alignment horizontal="center" vertical="center" readingOrder="2"/>
    </xf>
    <xf numFmtId="0" fontId="2" fillId="0" borderId="0" xfId="0" applyFont="1" applyBorder="1" applyAlignment="1" applyProtection="1">
      <alignment horizontal="center" vertical="center" readingOrder="2"/>
    </xf>
    <xf numFmtId="4" fontId="1" fillId="0" borderId="0" xfId="0" applyNumberFormat="1" applyFont="1" applyBorder="1" applyAlignment="1" applyProtection="1">
      <alignment vertical="center" readingOrder="2"/>
    </xf>
    <xf numFmtId="4" fontId="5" fillId="0" borderId="2" xfId="0" applyNumberFormat="1" applyFont="1" applyBorder="1" applyAlignment="1" applyProtection="1">
      <alignment horizontal="center" vertical="center" readingOrder="1"/>
    </xf>
    <xf numFmtId="4" fontId="5" fillId="0" borderId="18" xfId="0" applyNumberFormat="1" applyFont="1" applyBorder="1" applyAlignment="1" applyProtection="1">
      <alignment horizontal="center" vertical="center" readingOrder="1"/>
    </xf>
    <xf numFmtId="0" fontId="3" fillId="0" borderId="15" xfId="0" applyFont="1" applyBorder="1" applyAlignment="1" applyProtection="1">
      <alignment horizontal="right" vertical="center" readingOrder="1"/>
    </xf>
    <xf numFmtId="0" fontId="3" fillId="0" borderId="22" xfId="0" applyFont="1" applyBorder="1" applyAlignment="1" applyProtection="1">
      <alignment horizontal="right" vertical="center" readingOrder="1"/>
    </xf>
    <xf numFmtId="0" fontId="5" fillId="0" borderId="7" xfId="0" applyFont="1" applyBorder="1" applyAlignment="1" applyProtection="1">
      <alignment horizontal="center" vertical="center" readingOrder="2"/>
    </xf>
    <xf numFmtId="0" fontId="2" fillId="0" borderId="6" xfId="0" applyFont="1" applyBorder="1" applyAlignment="1" applyProtection="1">
      <alignment horizontal="center" vertical="center" readingOrder="2"/>
    </xf>
    <xf numFmtId="0" fontId="0" fillId="0" borderId="0" xfId="0" applyBorder="1" applyAlignment="1" applyProtection="1">
      <alignment horizontal="right" readingOrder="2"/>
    </xf>
    <xf numFmtId="0" fontId="2" fillId="0" borderId="0" xfId="0" applyFont="1" applyAlignment="1" applyProtection="1">
      <alignment horizontal="center" vertical="center" readingOrder="2"/>
    </xf>
    <xf numFmtId="164" fontId="1" fillId="0" borderId="0" xfId="0" applyNumberFormat="1" applyFont="1" applyBorder="1" applyAlignment="1" applyProtection="1">
      <alignment vertical="center" readingOrder="2"/>
    </xf>
    <xf numFmtId="2" fontId="1" fillId="0" borderId="0" xfId="0" applyNumberFormat="1" applyFont="1" applyBorder="1" applyAlignment="1" applyProtection="1">
      <alignment horizontal="center" vertical="center" readingOrder="2"/>
    </xf>
    <xf numFmtId="164" fontId="1" fillId="0" borderId="0" xfId="0" applyNumberFormat="1" applyFont="1" applyAlignment="1" applyProtection="1">
      <alignment vertical="center" readingOrder="2"/>
    </xf>
    <xf numFmtId="2" fontId="1" fillId="0" borderId="0" xfId="0" applyNumberFormat="1" applyFont="1" applyAlignment="1" applyProtection="1">
      <alignment horizontal="center" vertical="center" readingOrder="2"/>
    </xf>
    <xf numFmtId="2" fontId="1" fillId="0" borderId="0" xfId="0" applyNumberFormat="1" applyFont="1" applyAlignment="1" applyProtection="1">
      <alignment vertical="center" readingOrder="2"/>
    </xf>
    <xf numFmtId="4" fontId="2" fillId="0" borderId="1" xfId="0" applyNumberFormat="1" applyFont="1" applyBorder="1" applyAlignment="1" applyProtection="1">
      <alignment horizontal="center" vertical="center" readingOrder="1"/>
      <protection locked="0"/>
    </xf>
    <xf numFmtId="4" fontId="2" fillId="0" borderId="7" xfId="0" applyNumberFormat="1" applyFont="1" applyBorder="1" applyAlignment="1" applyProtection="1">
      <alignment horizontal="center" vertical="center" readingOrder="1"/>
      <protection locked="0"/>
    </xf>
    <xf numFmtId="4" fontId="2" fillId="0" borderId="9" xfId="0" applyNumberFormat="1" applyFont="1" applyBorder="1" applyAlignment="1" applyProtection="1">
      <alignment horizontal="center" vertical="center" readingOrder="1"/>
      <protection locked="0"/>
    </xf>
    <xf numFmtId="4" fontId="2" fillId="0" borderId="10" xfId="0" applyNumberFormat="1" applyFont="1" applyBorder="1" applyAlignment="1" applyProtection="1">
      <alignment horizontal="center" vertical="center" readingOrder="1"/>
      <protection locked="0"/>
    </xf>
    <xf numFmtId="4" fontId="2" fillId="2" borderId="7" xfId="0" applyNumberFormat="1" applyFont="1" applyFill="1" applyBorder="1" applyAlignment="1" applyProtection="1">
      <alignment horizontal="center" vertical="center" readingOrder="1"/>
    </xf>
    <xf numFmtId="0" fontId="5" fillId="2" borderId="10" xfId="0" applyFont="1" applyFill="1" applyBorder="1" applyAlignment="1" applyProtection="1">
      <alignment horizontal="center" vertical="center" readingOrder="2"/>
    </xf>
    <xf numFmtId="164" fontId="0" fillId="2" borderId="1" xfId="0" applyNumberFormat="1" applyFont="1" applyFill="1" applyBorder="1" applyAlignment="1" applyProtection="1">
      <alignment horizontal="center" vertical="center" shrinkToFit="1" readingOrder="2"/>
    </xf>
    <xf numFmtId="4" fontId="0" fillId="2" borderId="1" xfId="0" applyNumberFormat="1" applyFont="1" applyFill="1" applyBorder="1" applyAlignment="1" applyProtection="1">
      <alignment horizontal="center" vertical="center" shrinkToFit="1" readingOrder="1"/>
    </xf>
    <xf numFmtId="4" fontId="0" fillId="2" borderId="7" xfId="0" applyNumberFormat="1" applyFont="1" applyFill="1" applyBorder="1" applyAlignment="1" applyProtection="1">
      <alignment horizontal="center" vertical="center" shrinkToFit="1" readingOrder="1"/>
    </xf>
    <xf numFmtId="0" fontId="5" fillId="0" borderId="0" xfId="0" applyFont="1" applyBorder="1" applyAlignment="1" applyProtection="1">
      <alignment horizontal="center" vertical="center" readingOrder="2"/>
    </xf>
    <xf numFmtId="0" fontId="5" fillId="0" borderId="0" xfId="0" applyNumberFormat="1" applyFont="1" applyBorder="1" applyAlignment="1" applyProtection="1">
      <alignment horizontal="center" vertical="center" wrapText="1" readingOrder="2"/>
    </xf>
    <xf numFmtId="4" fontId="2" fillId="0" borderId="7" xfId="0" applyNumberFormat="1" applyFont="1" applyFill="1" applyBorder="1" applyAlignment="1" applyProtection="1">
      <alignment horizontal="center" vertical="center" readingOrder="1"/>
      <protection locked="0"/>
    </xf>
    <xf numFmtId="0" fontId="5" fillId="0" borderId="1" xfId="0" applyFont="1" applyBorder="1" applyAlignment="1" applyProtection="1">
      <alignment horizontal="center" vertical="center" shrinkToFit="1" readingOrder="2"/>
    </xf>
    <xf numFmtId="0" fontId="5" fillId="0" borderId="2" xfId="0" applyFont="1" applyBorder="1" applyAlignment="1" applyProtection="1">
      <alignment horizontal="center" vertical="center" shrinkToFit="1" readingOrder="2"/>
    </xf>
    <xf numFmtId="4" fontId="2" fillId="0" borderId="1" xfId="0" applyNumberFormat="1" applyFont="1" applyBorder="1" applyAlignment="1" applyProtection="1">
      <alignment horizontal="center" vertical="center" readingOrder="1"/>
    </xf>
    <xf numFmtId="0" fontId="5" fillId="0" borderId="0" xfId="0" applyNumberFormat="1" applyFont="1" applyBorder="1" applyAlignment="1" applyProtection="1">
      <alignment horizontal="center" vertical="center" wrapText="1" readingOrder="2"/>
    </xf>
    <xf numFmtId="0" fontId="5" fillId="0" borderId="0" xfId="0" applyFont="1" applyBorder="1" applyAlignment="1" applyProtection="1">
      <alignment horizontal="center" vertical="center"/>
      <protection hidden="1"/>
    </xf>
    <xf numFmtId="0" fontId="5" fillId="0" borderId="0" xfId="0" applyNumberFormat="1" applyFont="1" applyBorder="1" applyAlignment="1" applyProtection="1">
      <alignment horizontal="center" vertical="center"/>
      <protection hidden="1"/>
    </xf>
    <xf numFmtId="0" fontId="10" fillId="0" borderId="0" xfId="0" applyFont="1" applyBorder="1" applyAlignment="1">
      <alignment vertical="center" readingOrder="1"/>
    </xf>
    <xf numFmtId="0" fontId="2" fillId="0" borderId="8" xfId="0" applyFont="1" applyBorder="1" applyAlignment="1" applyProtection="1">
      <alignment horizontal="center" vertical="center" readingOrder="2"/>
    </xf>
    <xf numFmtId="4" fontId="3" fillId="2" borderId="14" xfId="0" applyNumberFormat="1" applyFont="1" applyFill="1" applyBorder="1" applyAlignment="1" applyProtection="1">
      <alignment horizontal="left" vertical="center" readingOrder="1"/>
    </xf>
    <xf numFmtId="0" fontId="5" fillId="0" borderId="6" xfId="0" applyFont="1" applyBorder="1" applyAlignment="1" applyProtection="1">
      <alignment horizontal="center" vertical="center" readingOrder="2"/>
    </xf>
    <xf numFmtId="0" fontId="5" fillId="0" borderId="1" xfId="0" applyFont="1" applyBorder="1" applyAlignment="1" applyProtection="1">
      <alignment horizontal="center" vertical="center" readingOrder="2"/>
    </xf>
    <xf numFmtId="0" fontId="5" fillId="0" borderId="8" xfId="0" applyFont="1" applyBorder="1" applyAlignment="1" applyProtection="1">
      <alignment horizontal="center" vertical="center" readingOrder="2"/>
    </xf>
    <xf numFmtId="0" fontId="5" fillId="0" borderId="9" xfId="0" applyFont="1" applyBorder="1" applyAlignment="1" applyProtection="1">
      <alignment horizontal="center" vertical="center" readingOrder="2"/>
    </xf>
    <xf numFmtId="164" fontId="0" fillId="2" borderId="2" xfId="0" applyNumberFormat="1" applyFont="1" applyFill="1" applyBorder="1" applyAlignment="1" applyProtection="1">
      <alignment horizontal="center" vertical="center" shrinkToFit="1" readingOrder="2"/>
    </xf>
    <xf numFmtId="4" fontId="0" fillId="2" borderId="2" xfId="0" applyNumberFormat="1" applyFont="1" applyFill="1" applyBorder="1" applyAlignment="1" applyProtection="1">
      <alignment horizontal="center" vertical="center" shrinkToFit="1" readingOrder="1"/>
    </xf>
    <xf numFmtId="4" fontId="0" fillId="2" borderId="18" xfId="0" applyNumberFormat="1" applyFont="1" applyFill="1" applyBorder="1" applyAlignment="1" applyProtection="1">
      <alignment horizontal="center" vertical="center" shrinkToFit="1" readingOrder="1"/>
    </xf>
    <xf numFmtId="164" fontId="7" fillId="0" borderId="9" xfId="0" applyNumberFormat="1" applyFont="1" applyBorder="1" applyAlignment="1" applyProtection="1">
      <alignment horizontal="center" vertical="center" wrapText="1" readingOrder="2"/>
    </xf>
    <xf numFmtId="0" fontId="7" fillId="0" borderId="9" xfId="0" applyNumberFormat="1" applyFont="1" applyBorder="1" applyAlignment="1" applyProtection="1">
      <alignment horizontal="center" vertical="center" wrapText="1" readingOrder="2"/>
    </xf>
    <xf numFmtId="0" fontId="3" fillId="0" borderId="5" xfId="0" applyFont="1" applyBorder="1" applyAlignment="1" applyProtection="1">
      <alignment horizontal="right" vertical="center" readingOrder="1"/>
    </xf>
    <xf numFmtId="165" fontId="2" fillId="2" borderId="7" xfId="0" applyNumberFormat="1" applyFont="1" applyFill="1" applyBorder="1" applyAlignment="1" applyProtection="1">
      <alignment horizontal="center" vertical="center" readingOrder="1"/>
    </xf>
    <xf numFmtId="4" fontId="5" fillId="0" borderId="21" xfId="0" applyNumberFormat="1" applyFont="1" applyBorder="1" applyAlignment="1" applyProtection="1">
      <alignment horizontal="center" vertical="center" readingOrder="1"/>
    </xf>
    <xf numFmtId="0" fontId="4" fillId="0" borderId="5" xfId="0" applyFont="1" applyBorder="1" applyAlignment="1" applyProtection="1">
      <alignment horizontal="center" vertical="center" readingOrder="2"/>
    </xf>
    <xf numFmtId="0" fontId="4" fillId="0" borderId="10" xfId="0" applyFont="1" applyBorder="1" applyAlignment="1" applyProtection="1">
      <alignment horizontal="center" vertical="center" readingOrder="2"/>
      <protection locked="0"/>
    </xf>
    <xf numFmtId="4" fontId="2" fillId="0" borderId="7" xfId="0" applyNumberFormat="1" applyFont="1" applyBorder="1" applyAlignment="1" applyProtection="1">
      <alignment horizontal="center" vertical="center" readingOrder="1"/>
    </xf>
    <xf numFmtId="0" fontId="2" fillId="0" borderId="8" xfId="0" applyFont="1" applyBorder="1" applyAlignment="1" applyProtection="1">
      <alignment horizontal="center" vertical="center" readingOrder="2"/>
    </xf>
    <xf numFmtId="0" fontId="5" fillId="0" borderId="6" xfId="0" applyFont="1" applyBorder="1" applyAlignment="1" applyProtection="1">
      <alignment horizontal="center" vertical="center" readingOrder="2"/>
    </xf>
    <xf numFmtId="0" fontId="5" fillId="0" borderId="1" xfId="0" applyFont="1" applyBorder="1" applyAlignment="1" applyProtection="1">
      <alignment horizontal="center" vertical="center" readingOrder="2"/>
    </xf>
    <xf numFmtId="0" fontId="5" fillId="0" borderId="6" xfId="0" applyFont="1" applyBorder="1" applyAlignment="1" applyProtection="1">
      <alignment horizontal="center" vertical="center" readingOrder="2"/>
    </xf>
    <xf numFmtId="0" fontId="5" fillId="0" borderId="1" xfId="0" applyFont="1" applyBorder="1" applyAlignment="1" applyProtection="1">
      <alignment horizontal="center" vertical="center" readingOrder="2"/>
    </xf>
    <xf numFmtId="2" fontId="0" fillId="0" borderId="2" xfId="0" applyNumberFormat="1" applyFont="1" applyBorder="1" applyAlignment="1" applyProtection="1">
      <alignment horizontal="center" vertical="center" shrinkToFit="1" readingOrder="2"/>
      <protection locked="0"/>
    </xf>
    <xf numFmtId="2" fontId="0" fillId="0" borderId="1" xfId="0" applyNumberFormat="1" applyFont="1" applyBorder="1" applyAlignment="1" applyProtection="1">
      <alignment horizontal="center" vertical="center" shrinkToFit="1" readingOrder="2"/>
      <protection locked="0"/>
    </xf>
    <xf numFmtId="2" fontId="0" fillId="0" borderId="1" xfId="0" applyNumberFormat="1" applyFont="1" applyBorder="1" applyAlignment="1" applyProtection="1">
      <alignment horizontal="center" vertical="center" shrinkToFit="1" readingOrder="2"/>
    </xf>
    <xf numFmtId="0" fontId="5" fillId="0" borderId="6" xfId="0" applyFont="1" applyBorder="1" applyAlignment="1" applyProtection="1">
      <alignment horizontal="center" vertical="center" readingOrder="2"/>
    </xf>
    <xf numFmtId="0" fontId="5" fillId="0" borderId="1" xfId="0" applyFont="1" applyBorder="1" applyAlignment="1" applyProtection="1">
      <alignment horizontal="center" vertical="center" readingOrder="2"/>
    </xf>
    <xf numFmtId="0" fontId="5" fillId="0" borderId="8" xfId="0" applyFont="1" applyBorder="1" applyAlignment="1" applyProtection="1">
      <alignment horizontal="center" vertical="center" readingOrder="2"/>
    </xf>
    <xf numFmtId="0" fontId="5" fillId="0" borderId="9" xfId="0" applyFont="1" applyBorder="1" applyAlignment="1" applyProtection="1">
      <alignment horizontal="center" vertical="center" readingOrder="2"/>
    </xf>
    <xf numFmtId="0" fontId="7" fillId="0" borderId="9" xfId="0" applyNumberFormat="1" applyFont="1" applyBorder="1" applyAlignment="1" applyProtection="1">
      <alignment horizontal="center" vertical="center" wrapText="1" readingOrder="2"/>
    </xf>
    <xf numFmtId="0" fontId="4" fillId="0" borderId="5" xfId="0" applyFont="1" applyBorder="1" applyAlignment="1" applyProtection="1">
      <alignment horizontal="center" vertical="center" readingOrder="2"/>
    </xf>
    <xf numFmtId="4" fontId="5" fillId="0" borderId="2" xfId="0" applyNumberFormat="1" applyFont="1" applyBorder="1" applyAlignment="1" applyProtection="1">
      <alignment horizontal="center" vertical="center" readingOrder="1"/>
    </xf>
    <xf numFmtId="4" fontId="5" fillId="0" borderId="18" xfId="0" applyNumberFormat="1" applyFont="1" applyBorder="1" applyAlignment="1" applyProtection="1">
      <alignment horizontal="center" vertical="center" readingOrder="1"/>
    </xf>
    <xf numFmtId="4" fontId="2" fillId="0" borderId="7" xfId="0" applyNumberFormat="1" applyFont="1" applyFill="1" applyBorder="1" applyAlignment="1" applyProtection="1">
      <alignment horizontal="center" vertical="center" readingOrder="1"/>
      <protection locked="0"/>
    </xf>
    <xf numFmtId="0" fontId="2" fillId="0" borderId="8" xfId="0" applyFont="1" applyBorder="1" applyAlignment="1" applyProtection="1">
      <alignment horizontal="center" vertical="center" readingOrder="2"/>
    </xf>
    <xf numFmtId="0" fontId="1" fillId="0" borderId="0" xfId="0" applyFont="1" applyAlignment="1">
      <alignment vertical="center"/>
    </xf>
    <xf numFmtId="0" fontId="1" fillId="0" borderId="0" xfId="0" applyFont="1" applyAlignment="1">
      <alignment vertical="center" wrapText="1"/>
    </xf>
    <xf numFmtId="0" fontId="5" fillId="0" borderId="0" xfId="0" applyFont="1" applyBorder="1" applyAlignment="1" applyProtection="1">
      <alignment vertical="center" wrapText="1"/>
      <protection hidden="1"/>
    </xf>
    <xf numFmtId="0" fontId="1" fillId="0" borderId="0" xfId="0" applyFont="1" applyBorder="1" applyAlignment="1">
      <alignment vertical="center"/>
    </xf>
    <xf numFmtId="0" fontId="11" fillId="0" borderId="1" xfId="0" applyFont="1" applyBorder="1" applyAlignment="1">
      <alignment horizontal="right" vertical="center" wrapText="1"/>
    </xf>
    <xf numFmtId="0" fontId="11" fillId="0" borderId="0" xfId="0" applyFont="1" applyAlignment="1">
      <alignment horizontal="right" vertical="center" wrapText="1"/>
    </xf>
    <xf numFmtId="0" fontId="12" fillId="3" borderId="1" xfId="0" applyFont="1" applyFill="1" applyBorder="1" applyAlignment="1">
      <alignment horizontal="center" vertical="center" wrapText="1"/>
    </xf>
    <xf numFmtId="0" fontId="5" fillId="0" borderId="1" xfId="0" applyFont="1" applyBorder="1" applyAlignment="1">
      <alignment vertical="center" wrapText="1"/>
    </xf>
    <xf numFmtId="0" fontId="13" fillId="0" borderId="0" xfId="0" applyFont="1" applyAlignment="1">
      <alignment horizontal="left" vertical="center" wrapText="1" readingOrder="1"/>
    </xf>
    <xf numFmtId="0" fontId="14" fillId="0" borderId="0" xfId="0" applyFont="1"/>
    <xf numFmtId="0" fontId="14" fillId="0" borderId="1" xfId="0" applyFont="1" applyBorder="1" applyAlignment="1">
      <alignment horizontal="center" vertical="center"/>
    </xf>
    <xf numFmtId="0" fontId="15" fillId="0" borderId="1" xfId="0" applyFont="1" applyBorder="1"/>
    <xf numFmtId="0" fontId="14" fillId="0" borderId="1" xfId="0" applyFont="1" applyBorder="1" applyAlignment="1">
      <alignment horizontal="center"/>
    </xf>
    <xf numFmtId="0" fontId="15" fillId="0" borderId="30" xfId="0" applyFont="1" applyBorder="1"/>
    <xf numFmtId="0" fontId="15" fillId="0" borderId="47" xfId="0" applyFont="1" applyBorder="1"/>
    <xf numFmtId="0" fontId="15" fillId="0" borderId="2" xfId="0" applyFont="1" applyBorder="1"/>
    <xf numFmtId="0" fontId="15" fillId="0" borderId="47" xfId="0" applyFont="1" applyBorder="1" applyAlignment="1">
      <alignment horizontal="right" vertical="center" readingOrder="2"/>
    </xf>
    <xf numFmtId="0" fontId="14" fillId="0" borderId="30" xfId="0" applyFont="1" applyBorder="1" applyAlignment="1">
      <alignment horizontal="right" readingOrder="2"/>
    </xf>
    <xf numFmtId="0" fontId="14" fillId="0" borderId="47" xfId="0" applyFont="1" applyBorder="1" applyAlignment="1">
      <alignment horizontal="right" readingOrder="2"/>
    </xf>
    <xf numFmtId="0" fontId="14" fillId="0" borderId="2" xfId="0" applyFont="1" applyBorder="1" applyAlignment="1">
      <alignment horizontal="right" readingOrder="2"/>
    </xf>
    <xf numFmtId="0" fontId="14" fillId="0" borderId="2" xfId="0" applyFont="1" applyBorder="1" applyAlignment="1">
      <alignment horizontal="center"/>
    </xf>
    <xf numFmtId="0" fontId="15" fillId="0" borderId="1" xfId="0" applyFont="1" applyBorder="1" applyAlignment="1">
      <alignment horizontal="center"/>
    </xf>
    <xf numFmtId="0" fontId="11" fillId="0" borderId="0" xfId="0" applyFont="1"/>
    <xf numFmtId="0" fontId="11" fillId="0" borderId="0" xfId="0" applyFont="1" applyAlignment="1">
      <alignment horizontal="right" vertical="center" readingOrder="2"/>
    </xf>
    <xf numFmtId="0" fontId="11" fillId="0" borderId="0" xfId="0" applyFont="1" applyAlignment="1">
      <alignment horizontal="right" readingOrder="2"/>
    </xf>
    <xf numFmtId="0" fontId="14" fillId="6" borderId="2" xfId="0" applyFont="1" applyFill="1" applyBorder="1" applyAlignment="1">
      <alignment horizontal="center" vertical="center" wrapText="1" readingOrder="2"/>
    </xf>
    <xf numFmtId="0" fontId="11" fillId="0" borderId="2" xfId="0" applyFont="1" applyBorder="1" applyAlignment="1">
      <alignment horizontal="center" vertical="center" wrapText="1" readingOrder="2"/>
    </xf>
    <xf numFmtId="0" fontId="0" fillId="0" borderId="0" xfId="0" applyAlignment="1">
      <alignment vertical="center"/>
    </xf>
    <xf numFmtId="0" fontId="14" fillId="0" borderId="21" xfId="0" applyFont="1" applyBorder="1" applyAlignment="1">
      <alignment horizontal="center" vertical="center" wrapText="1"/>
    </xf>
    <xf numFmtId="0" fontId="14"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18" xfId="0" applyFont="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54" xfId="0" applyFont="1" applyBorder="1" applyAlignment="1">
      <alignment horizontal="center" vertical="center"/>
    </xf>
    <xf numFmtId="0" fontId="21" fillId="0" borderId="10" xfId="0" applyFont="1" applyBorder="1" applyAlignment="1">
      <alignment horizontal="center" vertical="center"/>
    </xf>
    <xf numFmtId="0" fontId="21" fillId="0" borderId="55" xfId="0" applyFont="1" applyBorder="1" applyAlignment="1">
      <alignment horizontal="center" vertical="center"/>
    </xf>
    <xf numFmtId="0" fontId="21" fillId="0" borderId="56" xfId="0" applyFont="1" applyBorder="1" applyAlignment="1">
      <alignment horizontal="center" vertical="center"/>
    </xf>
    <xf numFmtId="0" fontId="21" fillId="0" borderId="38" xfId="0" applyFont="1" applyBorder="1" applyAlignment="1">
      <alignment horizontal="center" vertical="center"/>
    </xf>
    <xf numFmtId="0" fontId="0" fillId="0" borderId="0" xfId="0" applyAlignment="1">
      <alignment vertical="top"/>
    </xf>
    <xf numFmtId="0" fontId="11" fillId="7" borderId="17" xfId="0" applyFont="1" applyFill="1" applyBorder="1" applyAlignment="1">
      <alignment horizontal="center" vertical="center" wrapText="1"/>
    </xf>
    <xf numFmtId="0" fontId="0" fillId="0" borderId="3" xfId="0" applyBorder="1"/>
    <xf numFmtId="0" fontId="0" fillId="0" borderId="4" xfId="0" applyBorder="1"/>
    <xf numFmtId="0" fontId="0" fillId="0" borderId="5" xfId="0" applyBorder="1"/>
    <xf numFmtId="0" fontId="0" fillId="0" borderId="14" xfId="0" applyBorder="1"/>
    <xf numFmtId="0" fontId="11" fillId="7" borderId="39" xfId="0" applyFont="1" applyFill="1" applyBorder="1" applyAlignment="1">
      <alignment horizontal="center" vertical="center" wrapText="1"/>
    </xf>
    <xf numFmtId="0" fontId="0" fillId="0" borderId="6" xfId="0" applyBorder="1"/>
    <xf numFmtId="0" fontId="0" fillId="0" borderId="1" xfId="0" applyBorder="1"/>
    <xf numFmtId="0" fontId="0" fillId="0" borderId="7" xfId="0" applyBorder="1"/>
    <xf numFmtId="0" fontId="0" fillId="0" borderId="26" xfId="0" applyBorder="1"/>
    <xf numFmtId="0" fontId="5" fillId="0" borderId="6" xfId="0" applyFont="1" applyBorder="1" applyAlignment="1">
      <alignment vertical="center" wrapText="1" readingOrder="2"/>
    </xf>
    <xf numFmtId="0" fontId="5" fillId="0" borderId="1" xfId="0" applyFont="1" applyBorder="1" applyAlignment="1">
      <alignment vertical="center" wrapText="1" readingOrder="2"/>
    </xf>
    <xf numFmtId="0" fontId="5" fillId="0" borderId="26" xfId="0" applyFont="1" applyBorder="1" applyAlignment="1">
      <alignment vertical="center" wrapText="1" readingOrder="2"/>
    </xf>
    <xf numFmtId="0" fontId="11" fillId="7" borderId="12" xfId="0" applyFont="1" applyFill="1" applyBorder="1" applyAlignment="1">
      <alignment horizontal="center" vertical="center" wrapText="1"/>
    </xf>
    <xf numFmtId="0" fontId="0" fillId="0" borderId="8" xfId="0" applyBorder="1"/>
    <xf numFmtId="0" fontId="0" fillId="0" borderId="9" xfId="0" applyBorder="1"/>
    <xf numFmtId="0" fontId="0" fillId="0" borderId="10" xfId="0" applyBorder="1"/>
    <xf numFmtId="0" fontId="0" fillId="0" borderId="54" xfId="0" applyBorder="1"/>
    <xf numFmtId="0" fontId="4" fillId="0" borderId="55" xfId="0" applyFont="1" applyBorder="1" applyAlignment="1">
      <alignment horizontal="center" vertical="center" wrapText="1"/>
    </xf>
    <xf numFmtId="0" fontId="4" fillId="0" borderId="9" xfId="0" applyFont="1" applyBorder="1" applyAlignment="1">
      <alignment horizontal="center" vertical="center" wrapText="1"/>
    </xf>
    <xf numFmtId="0" fontId="11" fillId="7" borderId="63" xfId="0" applyFont="1" applyFill="1" applyBorder="1" applyAlignment="1">
      <alignment horizontal="center" vertical="center" wrapText="1"/>
    </xf>
    <xf numFmtId="0" fontId="11" fillId="0" borderId="5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8" xfId="0" applyFont="1" applyBorder="1" applyAlignment="1">
      <alignment horizontal="center" vertical="center" wrapText="1"/>
    </xf>
    <xf numFmtId="0" fontId="11" fillId="7" borderId="64" xfId="0"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7" borderId="65" xfId="0" applyFont="1" applyFill="1" applyBorder="1" applyAlignment="1">
      <alignment horizontal="center" vertical="center" wrapText="1"/>
    </xf>
    <xf numFmtId="0" fontId="11" fillId="0" borderId="5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21" fillId="0" borderId="32"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68" xfId="0" applyFont="1" applyBorder="1" applyAlignment="1">
      <alignment horizontal="center" vertical="center" wrapText="1"/>
    </xf>
    <xf numFmtId="0" fontId="21"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3" xfId="0" applyFont="1" applyBorder="1" applyAlignment="1">
      <alignment horizontal="center" vertical="center"/>
    </xf>
    <xf numFmtId="0" fontId="5" fillId="0" borderId="21" xfId="0" applyFont="1" applyBorder="1" applyAlignment="1">
      <alignment horizontal="center" vertical="center"/>
    </xf>
    <xf numFmtId="0" fontId="0" fillId="0" borderId="2" xfId="0" applyBorder="1"/>
    <xf numFmtId="0" fontId="0" fillId="0" borderId="49" xfId="0" applyBorder="1"/>
    <xf numFmtId="0" fontId="0" fillId="0" borderId="18" xfId="0" applyBorder="1"/>
    <xf numFmtId="0" fontId="0" fillId="0" borderId="21" xfId="0" applyBorder="1"/>
    <xf numFmtId="0" fontId="0" fillId="0" borderId="0" xfId="0" applyAlignment="1">
      <alignment horizontal="center" vertical="center"/>
    </xf>
    <xf numFmtId="0" fontId="5" fillId="0" borderId="73"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8" xfId="0" applyFont="1" applyBorder="1" applyAlignment="1">
      <alignment horizontal="center" vertical="center" wrapText="1"/>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0" fillId="0" borderId="75" xfId="0"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7" xfId="0" applyFont="1" applyBorder="1" applyAlignment="1">
      <alignment horizontal="center" vertical="center" wrapText="1"/>
    </xf>
    <xf numFmtId="0" fontId="0" fillId="0" borderId="27" xfId="0"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8" xfId="0" applyBorder="1" applyAlignment="1">
      <alignment horizontal="center" vertical="center"/>
    </xf>
    <xf numFmtId="0" fontId="0" fillId="0" borderId="39" xfId="0" applyBorder="1" applyAlignment="1">
      <alignment horizontal="center" vertical="center"/>
    </xf>
    <xf numFmtId="0" fontId="0" fillId="0" borderId="64" xfId="0" applyBorder="1" applyAlignment="1">
      <alignment horizontal="center" vertical="center"/>
    </xf>
    <xf numFmtId="0" fontId="4" fillId="0" borderId="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5" xfId="0" applyBorder="1" applyAlignment="1">
      <alignment horizontal="center" vertical="center"/>
    </xf>
    <xf numFmtId="0" fontId="0" fillId="0" borderId="9" xfId="0" applyBorder="1" applyAlignment="1">
      <alignment horizontal="center" vertical="center"/>
    </xf>
    <xf numFmtId="0" fontId="0" fillId="0" borderId="54"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65" xfId="0" applyBorder="1" applyAlignment="1">
      <alignment horizontal="center" vertical="center"/>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24" borderId="9" xfId="0" applyFont="1" applyFill="1" applyBorder="1" applyAlignment="1">
      <alignment horizontal="center" vertical="center" wrapText="1"/>
    </xf>
    <xf numFmtId="0" fontId="4" fillId="25" borderId="9" xfId="0" applyFont="1" applyFill="1" applyBorder="1" applyAlignment="1">
      <alignment horizontal="center" vertical="center" wrapText="1"/>
    </xf>
    <xf numFmtId="0" fontId="23" fillId="19" borderId="21" xfId="0" applyFont="1" applyFill="1" applyBorder="1" applyAlignment="1">
      <alignment horizontal="center" vertical="center"/>
    </xf>
    <xf numFmtId="0" fontId="0" fillId="19" borderId="2" xfId="0" applyFill="1" applyBorder="1"/>
    <xf numFmtId="0" fontId="0" fillId="19" borderId="18" xfId="0" applyFill="1" applyBorder="1"/>
    <xf numFmtId="0" fontId="23" fillId="20" borderId="21" xfId="0" applyFont="1" applyFill="1" applyBorder="1" applyAlignment="1">
      <alignment horizontal="center" vertical="center"/>
    </xf>
    <xf numFmtId="0" fontId="0" fillId="20" borderId="2" xfId="0" applyFill="1" applyBorder="1"/>
    <xf numFmtId="0" fontId="0" fillId="20" borderId="18" xfId="0" applyFill="1" applyBorder="1"/>
    <xf numFmtId="0" fontId="23" fillId="21" borderId="21" xfId="0" applyFont="1" applyFill="1" applyBorder="1" applyAlignment="1">
      <alignment horizontal="center" vertical="center"/>
    </xf>
    <xf numFmtId="0" fontId="0" fillId="21" borderId="2" xfId="0" applyFill="1" applyBorder="1"/>
    <xf numFmtId="0" fontId="0" fillId="21" borderId="18" xfId="0" applyFill="1" applyBorder="1"/>
    <xf numFmtId="0" fontId="23" fillId="22" borderId="21" xfId="0" applyFont="1" applyFill="1" applyBorder="1" applyAlignment="1">
      <alignment horizontal="center" vertical="center"/>
    </xf>
    <xf numFmtId="0" fontId="0" fillId="22" borderId="2" xfId="0" applyFill="1" applyBorder="1"/>
    <xf numFmtId="0" fontId="0" fillId="22" borderId="2" xfId="0" applyFill="1" applyBorder="1" applyAlignment="1">
      <alignment horizontal="center" vertical="center"/>
    </xf>
    <xf numFmtId="0" fontId="0" fillId="22" borderId="18" xfId="0" applyFill="1" applyBorder="1"/>
    <xf numFmtId="0" fontId="23" fillId="23" borderId="21" xfId="0" applyFont="1" applyFill="1" applyBorder="1" applyAlignment="1">
      <alignment horizontal="center" vertical="center"/>
    </xf>
    <xf numFmtId="0" fontId="0" fillId="23" borderId="2" xfId="0" applyFill="1" applyBorder="1"/>
    <xf numFmtId="0" fontId="23" fillId="23" borderId="2" xfId="0" applyFont="1" applyFill="1" applyBorder="1"/>
    <xf numFmtId="0" fontId="0" fillId="23" borderId="18" xfId="0" applyFill="1" applyBorder="1"/>
    <xf numFmtId="0" fontId="23" fillId="4" borderId="3" xfId="0" applyFont="1" applyFill="1" applyBorder="1" applyAlignment="1">
      <alignment horizontal="center" vertical="center"/>
    </xf>
    <xf numFmtId="0" fontId="0" fillId="4" borderId="4" xfId="0" applyFill="1" applyBorder="1"/>
    <xf numFmtId="0" fontId="23" fillId="4" borderId="4" xfId="0" applyFont="1" applyFill="1" applyBorder="1"/>
    <xf numFmtId="0" fontId="0" fillId="4" borderId="5" xfId="0" applyFill="1" applyBorder="1"/>
    <xf numFmtId="0" fontId="23" fillId="24" borderId="21" xfId="0" applyFont="1" applyFill="1" applyBorder="1" applyAlignment="1">
      <alignment horizontal="center" vertical="center"/>
    </xf>
    <xf numFmtId="0" fontId="0" fillId="24" borderId="2" xfId="0" applyFill="1" applyBorder="1"/>
    <xf numFmtId="0" fontId="0" fillId="24" borderId="2" xfId="0" applyFill="1" applyBorder="1" applyAlignment="1">
      <alignment horizontal="center" vertical="center"/>
    </xf>
    <xf numFmtId="0" fontId="0" fillId="24" borderId="18" xfId="0" applyFill="1" applyBorder="1"/>
    <xf numFmtId="0" fontId="23" fillId="25" borderId="21" xfId="0" applyFont="1" applyFill="1" applyBorder="1" applyAlignment="1">
      <alignment horizontal="center" vertical="center"/>
    </xf>
    <xf numFmtId="0" fontId="0" fillId="25" borderId="2" xfId="0" applyFill="1" applyBorder="1"/>
    <xf numFmtId="0" fontId="0" fillId="25" borderId="2" xfId="0" applyFill="1" applyBorder="1" applyAlignment="1">
      <alignment horizontal="center" vertical="center"/>
    </xf>
    <xf numFmtId="0" fontId="0" fillId="25" borderId="18" xfId="0" applyFill="1" applyBorder="1"/>
    <xf numFmtId="0" fontId="23" fillId="19" borderId="6" xfId="0" applyFont="1" applyFill="1" applyBorder="1" applyAlignment="1">
      <alignment horizontal="center" vertical="center"/>
    </xf>
    <xf numFmtId="0" fontId="0" fillId="19" borderId="1" xfId="0" applyFill="1" applyBorder="1"/>
    <xf numFmtId="0" fontId="0" fillId="19" borderId="7" xfId="0" applyFill="1" applyBorder="1"/>
    <xf numFmtId="0" fontId="23" fillId="20" borderId="6" xfId="0" applyFont="1" applyFill="1" applyBorder="1" applyAlignment="1">
      <alignment horizontal="center" vertical="center"/>
    </xf>
    <xf numFmtId="0" fontId="0" fillId="20" borderId="1" xfId="0" applyFill="1" applyBorder="1"/>
    <xf numFmtId="0" fontId="0" fillId="20" borderId="7" xfId="0" applyFill="1" applyBorder="1"/>
    <xf numFmtId="0" fontId="23" fillId="21" borderId="6" xfId="0" applyFont="1" applyFill="1" applyBorder="1" applyAlignment="1">
      <alignment horizontal="center" vertical="center"/>
    </xf>
    <xf numFmtId="0" fontId="0" fillId="21" borderId="1" xfId="0" applyFill="1" applyBorder="1"/>
    <xf numFmtId="0" fontId="0" fillId="21" borderId="7" xfId="0" applyFill="1" applyBorder="1"/>
    <xf numFmtId="0" fontId="23" fillId="22" borderId="6" xfId="0" applyFont="1" applyFill="1" applyBorder="1" applyAlignment="1">
      <alignment horizontal="center" vertical="center"/>
    </xf>
    <xf numFmtId="0" fontId="0" fillId="22" borderId="1" xfId="0" applyFill="1" applyBorder="1"/>
    <xf numFmtId="0" fontId="0" fillId="22" borderId="1" xfId="0" applyFill="1" applyBorder="1" applyAlignment="1">
      <alignment horizontal="center" vertical="center"/>
    </xf>
    <xf numFmtId="0" fontId="0" fillId="22" borderId="7" xfId="0" applyFill="1" applyBorder="1"/>
    <xf numFmtId="0" fontId="23" fillId="23" borderId="6" xfId="0" applyFont="1" applyFill="1" applyBorder="1" applyAlignment="1">
      <alignment horizontal="center" vertical="center"/>
    </xf>
    <xf numFmtId="0" fontId="0" fillId="23" borderId="1" xfId="0" applyFill="1" applyBorder="1"/>
    <xf numFmtId="0" fontId="0" fillId="23" borderId="7" xfId="0" applyFill="1" applyBorder="1"/>
    <xf numFmtId="0" fontId="23" fillId="4" borderId="6" xfId="0" applyFont="1" applyFill="1" applyBorder="1" applyAlignment="1">
      <alignment horizontal="center" vertical="center"/>
    </xf>
    <xf numFmtId="0" fontId="0" fillId="4" borderId="1" xfId="0" applyFill="1" applyBorder="1"/>
    <xf numFmtId="0" fontId="0" fillId="4" borderId="7" xfId="0" applyFill="1" applyBorder="1"/>
    <xf numFmtId="0" fontId="23" fillId="24" borderId="6" xfId="0" applyFont="1" applyFill="1" applyBorder="1" applyAlignment="1">
      <alignment horizontal="center" vertical="center"/>
    </xf>
    <xf numFmtId="0" fontId="0" fillId="24" borderId="1" xfId="0" applyFill="1" applyBorder="1"/>
    <xf numFmtId="0" fontId="0" fillId="24" borderId="1" xfId="0" applyFill="1" applyBorder="1" applyAlignment="1">
      <alignment horizontal="center" vertical="center"/>
    </xf>
    <xf numFmtId="0" fontId="0" fillId="24" borderId="7" xfId="0" applyFill="1" applyBorder="1"/>
    <xf numFmtId="0" fontId="23" fillId="25" borderId="6" xfId="0" applyFont="1" applyFill="1" applyBorder="1" applyAlignment="1">
      <alignment horizontal="center" vertical="center"/>
    </xf>
    <xf numFmtId="0" fontId="0" fillId="25" borderId="1" xfId="0" applyFill="1" applyBorder="1"/>
    <xf numFmtId="0" fontId="0" fillId="25" borderId="1" xfId="0" applyFill="1" applyBorder="1" applyAlignment="1">
      <alignment horizontal="center" vertical="center"/>
    </xf>
    <xf numFmtId="0" fontId="0" fillId="25" borderId="7" xfId="0" applyFill="1" applyBorder="1"/>
    <xf numFmtId="0" fontId="0" fillId="20" borderId="49" xfId="0" applyFill="1" applyBorder="1"/>
    <xf numFmtId="0" fontId="0" fillId="20" borderId="26" xfId="0" applyFill="1" applyBorder="1"/>
    <xf numFmtId="0" fontId="4" fillId="26" borderId="9" xfId="0" applyFont="1" applyFill="1" applyBorder="1" applyAlignment="1">
      <alignment horizontal="center" vertical="center" wrapText="1"/>
    </xf>
    <xf numFmtId="0" fontId="23" fillId="26" borderId="21" xfId="0" applyFont="1" applyFill="1" applyBorder="1" applyAlignment="1">
      <alignment horizontal="center" vertical="center"/>
    </xf>
    <xf numFmtId="0" fontId="0" fillId="26" borderId="2" xfId="0" applyFill="1" applyBorder="1"/>
    <xf numFmtId="0" fontId="0" fillId="26" borderId="18" xfId="0" applyFill="1" applyBorder="1"/>
    <xf numFmtId="0" fontId="23" fillId="26" borderId="6" xfId="0" applyFont="1" applyFill="1" applyBorder="1" applyAlignment="1">
      <alignment horizontal="center" vertical="center"/>
    </xf>
    <xf numFmtId="0" fontId="0" fillId="26" borderId="1" xfId="0" applyFill="1" applyBorder="1"/>
    <xf numFmtId="0" fontId="0" fillId="26" borderId="7" xfId="0" applyFill="1" applyBorder="1"/>
    <xf numFmtId="0" fontId="23" fillId="26" borderId="8" xfId="0" applyFont="1" applyFill="1" applyBorder="1" applyAlignment="1">
      <alignment horizontal="center" vertical="center"/>
    </xf>
    <xf numFmtId="0" fontId="0" fillId="26" borderId="9" xfId="0" applyFill="1" applyBorder="1"/>
    <xf numFmtId="0" fontId="0" fillId="26" borderId="10" xfId="0" applyFill="1" applyBorder="1"/>
    <xf numFmtId="0" fontId="11" fillId="0" borderId="1"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4" fillId="0" borderId="30" xfId="0" applyFont="1" applyBorder="1" applyAlignment="1">
      <alignment horizontal="center" vertical="center"/>
    </xf>
    <xf numFmtId="0" fontId="14" fillId="0" borderId="47" xfId="0" applyFont="1" applyBorder="1" applyAlignment="1">
      <alignment horizontal="center" vertical="center"/>
    </xf>
    <xf numFmtId="0" fontId="15" fillId="0" borderId="46" xfId="0" applyFont="1" applyBorder="1" applyAlignment="1">
      <alignment horizontal="right" vertical="center"/>
    </xf>
    <xf numFmtId="0" fontId="15" fillId="0" borderId="48" xfId="0" applyFont="1" applyBorder="1" applyAlignment="1">
      <alignment horizontal="right" vertical="center"/>
    </xf>
    <xf numFmtId="0" fontId="14" fillId="0" borderId="2" xfId="0" applyFont="1" applyBorder="1" applyAlignment="1">
      <alignment horizontal="center" vertical="center"/>
    </xf>
    <xf numFmtId="0" fontId="15" fillId="0" borderId="49" xfId="0" applyFont="1" applyBorder="1" applyAlignment="1">
      <alignment horizontal="right" vertical="center"/>
    </xf>
    <xf numFmtId="0" fontId="14" fillId="0" borderId="1" xfId="0" applyFont="1" applyBorder="1" applyAlignment="1">
      <alignment horizontal="center"/>
    </xf>
    <xf numFmtId="0" fontId="14" fillId="4" borderId="1" xfId="0" applyFont="1" applyFill="1" applyBorder="1" applyAlignment="1">
      <alignment horizontal="center"/>
    </xf>
    <xf numFmtId="0" fontId="11" fillId="0" borderId="1" xfId="0" applyFont="1" applyBorder="1" applyAlignment="1">
      <alignment horizontal="right" vertical="center" wrapText="1" readingOrder="2"/>
    </xf>
    <xf numFmtId="0" fontId="11" fillId="0" borderId="1" xfId="0" applyFont="1" applyBorder="1" applyAlignment="1">
      <alignment horizontal="center" vertical="center"/>
    </xf>
    <xf numFmtId="0" fontId="11" fillId="0" borderId="26" xfId="0" applyFont="1" applyBorder="1" applyAlignment="1">
      <alignment horizontal="center" vertical="center" wrapText="1" readingOrder="2"/>
    </xf>
    <xf numFmtId="0" fontId="11" fillId="0" borderId="27"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24" xfId="0" applyFont="1" applyBorder="1" applyAlignment="1">
      <alignment horizontal="center"/>
    </xf>
    <xf numFmtId="0" fontId="19" fillId="5" borderId="1" xfId="0" applyFont="1" applyFill="1" applyBorder="1" applyAlignment="1">
      <alignment horizontal="center" vertical="center" readingOrder="2"/>
    </xf>
    <xf numFmtId="0" fontId="14" fillId="6" borderId="1" xfId="0" applyFont="1" applyFill="1" applyBorder="1" applyAlignment="1">
      <alignment horizontal="right" vertical="center" wrapText="1" readingOrder="2"/>
    </xf>
    <xf numFmtId="0" fontId="14" fillId="6" borderId="26" xfId="0" applyFont="1" applyFill="1" applyBorder="1" applyAlignment="1">
      <alignment horizontal="center" vertical="center" wrapText="1" readingOrder="2"/>
    </xf>
    <xf numFmtId="0" fontId="14" fillId="6" borderId="27" xfId="0" applyFont="1" applyFill="1" applyBorder="1" applyAlignment="1">
      <alignment horizontal="center" vertical="center" wrapText="1" readingOrder="2"/>
    </xf>
    <xf numFmtId="0" fontId="14" fillId="8" borderId="16"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34" xfId="0" applyFont="1" applyFill="1" applyBorder="1" applyAlignment="1">
      <alignment horizontal="center" vertical="center" wrapText="1"/>
    </xf>
    <xf numFmtId="0" fontId="22" fillId="11" borderId="1" xfId="0" applyFont="1" applyFill="1" applyBorder="1" applyAlignment="1">
      <alignment horizontal="center" vertical="center"/>
    </xf>
    <xf numFmtId="0" fontId="1" fillId="9" borderId="1" xfId="0" applyFont="1" applyFill="1" applyBorder="1" applyAlignment="1">
      <alignment horizontal="right" vertical="top" wrapText="1" readingOrder="2"/>
    </xf>
    <xf numFmtId="0" fontId="0" fillId="0" borderId="23" xfId="0" applyBorder="1" applyAlignment="1">
      <alignment horizontal="center"/>
    </xf>
    <xf numFmtId="0" fontId="0" fillId="0" borderId="19" xfId="0" applyBorder="1" applyAlignment="1">
      <alignment horizontal="center"/>
    </xf>
    <xf numFmtId="0" fontId="14" fillId="7" borderId="50" xfId="0" applyFont="1" applyFill="1" applyBorder="1" applyAlignment="1">
      <alignment horizontal="center" vertical="center" wrapText="1"/>
    </xf>
    <xf numFmtId="0" fontId="14" fillId="7" borderId="4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14" fillId="8" borderId="16" xfId="0" applyFont="1" applyFill="1" applyBorder="1" applyAlignment="1">
      <alignment horizontal="center" vertical="center"/>
    </xf>
    <xf numFmtId="0" fontId="14" fillId="8" borderId="13" xfId="0" applyFont="1" applyFill="1" applyBorder="1" applyAlignment="1">
      <alignment horizontal="center" vertical="center"/>
    </xf>
    <xf numFmtId="0" fontId="14" fillId="8" borderId="34" xfId="0" applyFont="1" applyFill="1" applyBorder="1" applyAlignment="1">
      <alignment horizontal="center" vertical="center"/>
    </xf>
    <xf numFmtId="0" fontId="14" fillId="8" borderId="50" xfId="0" applyFont="1" applyFill="1" applyBorder="1" applyAlignment="1">
      <alignment horizontal="center" vertical="center" wrapText="1"/>
    </xf>
    <xf numFmtId="0" fontId="14" fillId="8" borderId="51" xfId="0" applyFont="1" applyFill="1" applyBorder="1" applyAlignment="1">
      <alignment horizontal="center" vertical="center" wrapText="1"/>
    </xf>
    <xf numFmtId="0" fontId="14" fillId="8" borderId="52" xfId="0" applyFont="1" applyFill="1" applyBorder="1" applyAlignment="1">
      <alignment horizontal="center" vertical="center" wrapText="1"/>
    </xf>
    <xf numFmtId="0" fontId="14" fillId="8" borderId="50" xfId="0" applyFont="1" applyFill="1" applyBorder="1" applyAlignment="1">
      <alignment horizontal="center" vertical="center"/>
    </xf>
    <xf numFmtId="0" fontId="14" fillId="8" borderId="51" xfId="0" applyFont="1" applyFill="1" applyBorder="1" applyAlignment="1">
      <alignment horizontal="center" vertical="center"/>
    </xf>
    <xf numFmtId="0" fontId="4" fillId="0" borderId="6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33"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3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42" xfId="0" applyBorder="1" applyAlignment="1">
      <alignment horizontal="center" vertical="center"/>
    </xf>
    <xf numFmtId="0" fontId="0" fillId="0" borderId="0" xfId="0" applyBorder="1" applyAlignment="1">
      <alignment horizontal="center" vertical="center"/>
    </xf>
    <xf numFmtId="0" fontId="14" fillId="7" borderId="57" xfId="0" applyFont="1" applyFill="1" applyBorder="1" applyAlignment="1">
      <alignment horizontal="center" vertical="center" wrapText="1"/>
    </xf>
    <xf numFmtId="0" fontId="14" fillId="7" borderId="58" xfId="0" applyFont="1" applyFill="1" applyBorder="1" applyAlignment="1">
      <alignment horizontal="center" vertical="center" wrapText="1"/>
    </xf>
    <xf numFmtId="0" fontId="14" fillId="7" borderId="62" xfId="0" applyFont="1" applyFill="1" applyBorder="1" applyAlignment="1">
      <alignment horizontal="center" vertical="center" wrapText="1"/>
    </xf>
    <xf numFmtId="0" fontId="14" fillId="10" borderId="16" xfId="0" applyFont="1" applyFill="1" applyBorder="1" applyAlignment="1">
      <alignment horizontal="center" vertical="center"/>
    </xf>
    <xf numFmtId="0" fontId="14" fillId="10" borderId="13" xfId="0" applyFont="1" applyFill="1" applyBorder="1" applyAlignment="1">
      <alignment horizontal="center" vertical="center"/>
    </xf>
    <xf numFmtId="0" fontId="14" fillId="10" borderId="34" xfId="0" applyFont="1" applyFill="1" applyBorder="1" applyAlignment="1">
      <alignment horizontal="center" vertical="center"/>
    </xf>
    <xf numFmtId="0" fontId="4" fillId="0" borderId="5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3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4" xfId="0" applyFont="1" applyBorder="1" applyAlignment="1">
      <alignment horizontal="center" vertical="center" wrapText="1"/>
    </xf>
    <xf numFmtId="0" fontId="11" fillId="7" borderId="71" xfId="0" applyFont="1" applyFill="1" applyBorder="1" applyAlignment="1">
      <alignment horizontal="center" vertical="center" wrapText="1"/>
    </xf>
    <xf numFmtId="0" fontId="11" fillId="7" borderId="58" xfId="0" applyFont="1" applyFill="1" applyBorder="1" applyAlignment="1">
      <alignment horizontal="center" vertical="center" wrapText="1"/>
    </xf>
    <xf numFmtId="0" fontId="11" fillId="7" borderId="63" xfId="0" applyFont="1" applyFill="1" applyBorder="1" applyAlignment="1">
      <alignment horizontal="center" vertical="center" wrapText="1"/>
    </xf>
    <xf numFmtId="0" fontId="0" fillId="0" borderId="30" xfId="0" applyBorder="1" applyAlignment="1">
      <alignment horizontal="center" vertical="center"/>
    </xf>
    <xf numFmtId="0" fontId="26" fillId="0" borderId="16" xfId="0" applyFont="1" applyBorder="1" applyAlignment="1">
      <alignment horizontal="center" vertical="center"/>
    </xf>
    <xf numFmtId="0" fontId="26" fillId="0" borderId="13" xfId="0" applyFont="1" applyBorder="1" applyAlignment="1">
      <alignment horizontal="center" vertical="center"/>
    </xf>
    <xf numFmtId="0" fontId="26" fillId="0" borderId="34" xfId="0" applyFont="1" applyBorder="1" applyAlignment="1">
      <alignment horizontal="center" vertical="center"/>
    </xf>
    <xf numFmtId="0" fontId="5" fillId="10" borderId="48" xfId="0" applyFont="1" applyFill="1" applyBorder="1" applyAlignment="1">
      <alignment horizontal="center" vertical="center" wrapText="1"/>
    </xf>
    <xf numFmtId="0" fontId="5" fillId="10" borderId="66" xfId="0" applyFont="1" applyFill="1" applyBorder="1" applyAlignment="1">
      <alignment horizontal="center"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11" fillId="7" borderId="57" xfId="0" applyFont="1" applyFill="1" applyBorder="1" applyAlignment="1">
      <alignment horizontal="center" vertical="center" wrapText="1"/>
    </xf>
    <xf numFmtId="0" fontId="4" fillId="25" borderId="4" xfId="0" applyFont="1" applyFill="1" applyBorder="1" applyAlignment="1">
      <alignment horizontal="center" vertical="center" wrapText="1"/>
    </xf>
    <xf numFmtId="0" fontId="4" fillId="25" borderId="9" xfId="0" applyFont="1" applyFill="1" applyBorder="1" applyAlignment="1">
      <alignment horizontal="center" vertical="center" wrapText="1"/>
    </xf>
    <xf numFmtId="0" fontId="4" fillId="25" borderId="5" xfId="0" applyFont="1" applyFill="1" applyBorder="1" applyAlignment="1">
      <alignment horizontal="center" vertical="center" wrapText="1"/>
    </xf>
    <xf numFmtId="0" fontId="4" fillId="25" borderId="10" xfId="0" applyFont="1" applyFill="1" applyBorder="1" applyAlignment="1">
      <alignment horizontal="center" vertical="center" wrapText="1"/>
    </xf>
    <xf numFmtId="0" fontId="22" fillId="11" borderId="26" xfId="0" applyFont="1" applyFill="1" applyBorder="1" applyAlignment="1">
      <alignment horizontal="center" vertical="center"/>
    </xf>
    <xf numFmtId="0" fontId="22" fillId="11" borderId="28" xfId="0" applyFont="1" applyFill="1" applyBorder="1" applyAlignment="1">
      <alignment horizontal="center" vertical="center"/>
    </xf>
    <xf numFmtId="0" fontId="22" fillId="11" borderId="27" xfId="0" applyFont="1" applyFill="1" applyBorder="1" applyAlignment="1">
      <alignment horizontal="center" vertical="center"/>
    </xf>
    <xf numFmtId="0" fontId="33" fillId="25" borderId="4" xfId="0" applyFont="1" applyFill="1" applyBorder="1" applyAlignment="1">
      <alignment horizontal="center" vertical="center" wrapText="1"/>
    </xf>
    <xf numFmtId="0" fontId="4" fillId="25" borderId="3" xfId="0" applyFont="1" applyFill="1" applyBorder="1" applyAlignment="1">
      <alignment horizontal="center" vertical="center" wrapText="1"/>
    </xf>
    <xf numFmtId="0" fontId="4" fillId="25" borderId="8" xfId="0" applyFont="1" applyFill="1" applyBorder="1" applyAlignment="1">
      <alignment horizontal="center" vertical="center" wrapText="1"/>
    </xf>
    <xf numFmtId="0" fontId="4" fillId="24" borderId="60" xfId="0" applyFont="1" applyFill="1" applyBorder="1" applyAlignment="1">
      <alignment horizontal="center" vertical="center" wrapText="1"/>
    </xf>
    <xf numFmtId="0" fontId="4" fillId="24" borderId="32" xfId="0" applyFont="1" applyFill="1" applyBorder="1" applyAlignment="1">
      <alignment horizontal="center" vertical="center" wrapText="1"/>
    </xf>
    <xf numFmtId="0" fontId="4" fillId="24" borderId="74" xfId="0" applyFont="1" applyFill="1" applyBorder="1" applyAlignment="1">
      <alignment horizontal="center" vertical="center" wrapText="1"/>
    </xf>
    <xf numFmtId="0" fontId="4" fillId="24" borderId="66" xfId="0" applyFont="1" applyFill="1" applyBorder="1" applyAlignment="1">
      <alignment horizontal="center" vertical="center" wrapText="1"/>
    </xf>
    <xf numFmtId="0" fontId="4" fillId="26" borderId="3" xfId="0" applyFont="1" applyFill="1" applyBorder="1" applyAlignment="1">
      <alignment horizontal="center" vertical="center" wrapText="1"/>
    </xf>
    <xf numFmtId="0" fontId="4" fillId="26" borderId="8" xfId="0" applyFont="1" applyFill="1" applyBorder="1" applyAlignment="1">
      <alignment horizontal="center" vertical="center" wrapText="1"/>
    </xf>
    <xf numFmtId="0" fontId="4" fillId="26" borderId="4" xfId="0" applyFont="1" applyFill="1" applyBorder="1" applyAlignment="1">
      <alignment horizontal="center" vertical="center" wrapText="1"/>
    </xf>
    <xf numFmtId="0" fontId="4" fillId="26" borderId="9" xfId="0" applyFont="1" applyFill="1" applyBorder="1" applyAlignment="1">
      <alignment horizontal="center" vertical="center" wrapText="1"/>
    </xf>
    <xf numFmtId="0" fontId="33" fillId="24" borderId="14"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15" xfId="0" applyFont="1" applyFill="1" applyBorder="1" applyAlignment="1">
      <alignment horizontal="center" vertical="center" wrapText="1"/>
    </xf>
    <xf numFmtId="0" fontId="4" fillId="26" borderId="14" xfId="0" applyFont="1" applyFill="1" applyBorder="1" applyAlignment="1">
      <alignment horizontal="center" vertical="center" wrapText="1"/>
    </xf>
    <xf numFmtId="0" fontId="4" fillId="26" borderId="59" xfId="0" applyFont="1" applyFill="1" applyBorder="1" applyAlignment="1">
      <alignment horizontal="center" vertical="center" wrapText="1"/>
    </xf>
    <xf numFmtId="0" fontId="4" fillId="26" borderId="15" xfId="0" applyFont="1" applyFill="1" applyBorder="1" applyAlignment="1">
      <alignment horizontal="center" vertical="center" wrapText="1"/>
    </xf>
    <xf numFmtId="0" fontId="4" fillId="26" borderId="5" xfId="0" applyFont="1" applyFill="1" applyBorder="1" applyAlignment="1">
      <alignment horizontal="center" vertical="center" wrapText="1"/>
    </xf>
    <xf numFmtId="0" fontId="4" fillId="26" borderId="10" xfId="0" applyFont="1" applyFill="1" applyBorder="1" applyAlignment="1">
      <alignment horizontal="center" vertical="center" wrapText="1"/>
    </xf>
    <xf numFmtId="0" fontId="4" fillId="24" borderId="4" xfId="0" applyFont="1" applyFill="1" applyBorder="1" applyAlignment="1">
      <alignment horizontal="center" vertical="center" wrapText="1"/>
    </xf>
    <xf numFmtId="0" fontId="4" fillId="24" borderId="9" xfId="0" applyFont="1" applyFill="1" applyBorder="1" applyAlignment="1">
      <alignment horizontal="center" vertical="center" wrapText="1"/>
    </xf>
    <xf numFmtId="0" fontId="33" fillId="24" borderId="4" xfId="0" applyFont="1" applyFill="1" applyBorder="1" applyAlignment="1">
      <alignment horizontal="center" vertical="center" wrapText="1"/>
    </xf>
    <xf numFmtId="0" fontId="4" fillId="24" borderId="72" xfId="0" applyFont="1" applyFill="1" applyBorder="1" applyAlignment="1">
      <alignment horizontal="center" vertical="center" wrapText="1"/>
    </xf>
    <xf numFmtId="0" fontId="4" fillId="2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5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4" borderId="32"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23" borderId="4" xfId="0" applyFont="1" applyFill="1" applyBorder="1" applyAlignment="1">
      <alignment horizontal="center" vertical="center" wrapText="1"/>
    </xf>
    <xf numFmtId="0" fontId="4" fillId="23" borderId="9" xfId="0" applyFont="1" applyFill="1" applyBorder="1" applyAlignment="1">
      <alignment horizontal="center" vertical="center" wrapText="1"/>
    </xf>
    <xf numFmtId="0" fontId="4" fillId="4" borderId="61"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22" borderId="18" xfId="0" applyFont="1" applyFill="1" applyBorder="1" applyAlignment="1">
      <alignment horizontal="center" vertical="center" wrapText="1"/>
    </xf>
    <xf numFmtId="0" fontId="4" fillId="22" borderId="10" xfId="0" applyFont="1" applyFill="1" applyBorder="1" applyAlignment="1">
      <alignment horizontal="center" vertical="center" wrapText="1"/>
    </xf>
    <xf numFmtId="0" fontId="4" fillId="23" borderId="15" xfId="0" applyFont="1" applyFill="1" applyBorder="1" applyAlignment="1">
      <alignment horizontal="center" vertical="center" wrapText="1"/>
    </xf>
    <xf numFmtId="0" fontId="4" fillId="23" borderId="55" xfId="0" applyFont="1" applyFill="1" applyBorder="1" applyAlignment="1">
      <alignment horizontal="center" vertical="center" wrapText="1"/>
    </xf>
    <xf numFmtId="0" fontId="4" fillId="23" borderId="5" xfId="0" applyFont="1" applyFill="1" applyBorder="1" applyAlignment="1">
      <alignment horizontal="center" vertical="center" wrapText="1"/>
    </xf>
    <xf numFmtId="0" fontId="4" fillId="23" borderId="10" xfId="0" applyFont="1" applyFill="1" applyBorder="1" applyAlignment="1">
      <alignment horizontal="center" vertical="center" wrapText="1"/>
    </xf>
    <xf numFmtId="0" fontId="4" fillId="22" borderId="2" xfId="0" applyFont="1" applyFill="1" applyBorder="1" applyAlignment="1">
      <alignment horizontal="center" vertical="center" wrapText="1"/>
    </xf>
    <xf numFmtId="0" fontId="4" fillId="22" borderId="9" xfId="0" applyFont="1" applyFill="1" applyBorder="1" applyAlignment="1">
      <alignment horizontal="center" vertical="center" wrapText="1"/>
    </xf>
    <xf numFmtId="0" fontId="4" fillId="21" borderId="5" xfId="0" applyFont="1" applyFill="1" applyBorder="1" applyAlignment="1">
      <alignment horizontal="center" vertical="center" wrapText="1"/>
    </xf>
    <xf numFmtId="0" fontId="4" fillId="21" borderId="10" xfId="0" applyFont="1" applyFill="1" applyBorder="1" applyAlignment="1">
      <alignment horizontal="center" vertical="center" wrapText="1"/>
    </xf>
    <xf numFmtId="0" fontId="4" fillId="22" borderId="53" xfId="0" applyFont="1" applyFill="1" applyBorder="1" applyAlignment="1">
      <alignment horizontal="center" vertical="center" wrapText="1"/>
    </xf>
    <xf numFmtId="0" fontId="4" fillId="22" borderId="55" xfId="0" applyFont="1" applyFill="1" applyBorder="1" applyAlignment="1">
      <alignment horizontal="center" vertical="center" wrapText="1"/>
    </xf>
    <xf numFmtId="0" fontId="26" fillId="15" borderId="51" xfId="0" applyFont="1" applyFill="1" applyBorder="1" applyAlignment="1">
      <alignment horizontal="center" vertical="center" wrapText="1"/>
    </xf>
    <xf numFmtId="0" fontId="26" fillId="15" borderId="52" xfId="0" applyFont="1" applyFill="1" applyBorder="1" applyAlignment="1">
      <alignment horizontal="center" vertical="center" wrapText="1"/>
    </xf>
    <xf numFmtId="0" fontId="26" fillId="16" borderId="16" xfId="0" applyFont="1" applyFill="1" applyBorder="1" applyAlignment="1">
      <alignment horizontal="center" vertical="center" wrapText="1"/>
    </xf>
    <xf numFmtId="0" fontId="26" fillId="16" borderId="13" xfId="0" applyFont="1" applyFill="1" applyBorder="1" applyAlignment="1">
      <alignment horizontal="center" vertical="center" wrapText="1"/>
    </xf>
    <xf numFmtId="0" fontId="26" fillId="16" borderId="34" xfId="0" applyFont="1" applyFill="1" applyBorder="1" applyAlignment="1">
      <alignment horizontal="center" vertical="center" wrapText="1"/>
    </xf>
    <xf numFmtId="0" fontId="32" fillId="17" borderId="16" xfId="0" applyFont="1" applyFill="1" applyBorder="1" applyAlignment="1">
      <alignment horizontal="center" vertical="center" wrapText="1"/>
    </xf>
    <xf numFmtId="0" fontId="26" fillId="17" borderId="13" xfId="0" applyFont="1" applyFill="1" applyBorder="1" applyAlignment="1">
      <alignment horizontal="center" vertical="center" wrapText="1"/>
    </xf>
    <xf numFmtId="0" fontId="26" fillId="17" borderId="34" xfId="0" applyFont="1" applyFill="1" applyBorder="1" applyAlignment="1">
      <alignment horizontal="center" vertical="center" wrapText="1"/>
    </xf>
    <xf numFmtId="0" fontId="26" fillId="27" borderId="50" xfId="0" applyFont="1" applyFill="1" applyBorder="1" applyAlignment="1">
      <alignment horizontal="center" vertical="center" wrapText="1"/>
    </xf>
    <xf numFmtId="0" fontId="26" fillId="27" borderId="51" xfId="0" applyFont="1" applyFill="1" applyBorder="1" applyAlignment="1">
      <alignment horizontal="center" vertical="center" wrapText="1"/>
    </xf>
    <xf numFmtId="0" fontId="26" fillId="27" borderId="52" xfId="0" applyFont="1" applyFill="1" applyBorder="1" applyAlignment="1">
      <alignment horizontal="center" vertical="center" wrapText="1"/>
    </xf>
    <xf numFmtId="0" fontId="26" fillId="18" borderId="16" xfId="0" applyFont="1" applyFill="1" applyBorder="1" applyAlignment="1">
      <alignment horizontal="center" vertical="center" wrapText="1"/>
    </xf>
    <xf numFmtId="0" fontId="33" fillId="18" borderId="13" xfId="0" applyFont="1" applyFill="1" applyBorder="1" applyAlignment="1">
      <alignment horizontal="center" vertical="center" wrapText="1"/>
    </xf>
    <xf numFmtId="0" fontId="33" fillId="18" borderId="34"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8" xfId="0" applyFont="1" applyFill="1" applyBorder="1" applyAlignment="1">
      <alignment horizontal="center" vertical="center" wrapText="1"/>
    </xf>
    <xf numFmtId="0" fontId="4" fillId="19" borderId="4" xfId="0" applyFont="1" applyFill="1" applyBorder="1" applyAlignment="1">
      <alignment horizontal="center" vertical="center" wrapText="1"/>
    </xf>
    <xf numFmtId="0" fontId="4" fillId="19" borderId="9" xfId="0" applyFont="1" applyFill="1" applyBorder="1" applyAlignment="1">
      <alignment horizontal="center" vertical="center" wrapText="1"/>
    </xf>
    <xf numFmtId="0" fontId="4" fillId="20" borderId="4" xfId="0" applyFont="1" applyFill="1" applyBorder="1" applyAlignment="1">
      <alignment horizontal="center" vertical="center" wrapText="1"/>
    </xf>
    <xf numFmtId="0" fontId="4" fillId="20" borderId="9" xfId="0" applyFont="1" applyFill="1" applyBorder="1" applyAlignment="1">
      <alignment horizontal="center" vertical="center" wrapText="1"/>
    </xf>
    <xf numFmtId="0" fontId="4" fillId="20" borderId="5" xfId="0" applyFont="1" applyFill="1" applyBorder="1" applyAlignment="1">
      <alignment horizontal="center" vertical="center" wrapText="1"/>
    </xf>
    <xf numFmtId="0" fontId="4" fillId="20" borderId="10" xfId="0" applyFont="1" applyFill="1" applyBorder="1" applyAlignment="1">
      <alignment horizontal="center" vertical="center" wrapText="1"/>
    </xf>
    <xf numFmtId="0" fontId="4" fillId="19" borderId="5" xfId="0" applyFont="1" applyFill="1" applyBorder="1" applyAlignment="1">
      <alignment horizontal="center" vertical="center" wrapText="1"/>
    </xf>
    <xf numFmtId="0" fontId="4" fillId="19" borderId="10" xfId="0" applyFont="1" applyFill="1" applyBorder="1" applyAlignment="1">
      <alignment horizontal="center" vertical="center" wrapText="1"/>
    </xf>
    <xf numFmtId="0" fontId="4" fillId="20" borderId="15" xfId="0" applyFont="1" applyFill="1" applyBorder="1" applyAlignment="1">
      <alignment horizontal="center" vertical="center" wrapText="1"/>
    </xf>
    <xf numFmtId="0" fontId="4" fillId="20" borderId="55" xfId="0" applyFont="1" applyFill="1" applyBorder="1" applyAlignment="1">
      <alignment horizontal="center" vertical="center" wrapText="1"/>
    </xf>
    <xf numFmtId="0" fontId="0" fillId="0" borderId="54" xfId="0" applyBorder="1" applyAlignment="1">
      <alignment horizontal="center" vertical="center"/>
    </xf>
    <xf numFmtId="0" fontId="0" fillId="0" borderId="11" xfId="0" applyBorder="1" applyAlignment="1">
      <alignment horizontal="center" vertical="center"/>
    </xf>
    <xf numFmtId="0" fontId="0" fillId="0" borderId="55" xfId="0" applyBorder="1" applyAlignment="1">
      <alignment horizontal="center" vertical="center"/>
    </xf>
    <xf numFmtId="0" fontId="26" fillId="0" borderId="50"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37" xfId="0" applyFont="1" applyBorder="1" applyAlignment="1">
      <alignment horizontal="center" vertical="center" wrapText="1"/>
    </xf>
    <xf numFmtId="0" fontId="26" fillId="11" borderId="72" xfId="0" applyFont="1" applyFill="1" applyBorder="1" applyAlignment="1">
      <alignment horizontal="center" vertical="center" wrapText="1"/>
    </xf>
    <xf numFmtId="0" fontId="26" fillId="11" borderId="60" xfId="0" applyFont="1" applyFill="1" applyBorder="1" applyAlignment="1">
      <alignment horizontal="center" vertical="center" wrapText="1"/>
    </xf>
    <xf numFmtId="0" fontId="26" fillId="11" borderId="61" xfId="0" applyFont="1" applyFill="1" applyBorder="1" applyAlignment="1">
      <alignment horizontal="center" vertical="center" wrapText="1"/>
    </xf>
    <xf numFmtId="0" fontId="26" fillId="12" borderId="76" xfId="0" applyFont="1" applyFill="1" applyBorder="1" applyAlignment="1">
      <alignment horizontal="center" vertical="center" wrapText="1"/>
    </xf>
    <xf numFmtId="0" fontId="26" fillId="12" borderId="60" xfId="0" applyFont="1" applyFill="1" applyBorder="1" applyAlignment="1">
      <alignment horizontal="center" vertical="center" wrapText="1"/>
    </xf>
    <xf numFmtId="0" fontId="26" fillId="12" borderId="74" xfId="0" applyFont="1" applyFill="1" applyBorder="1" applyAlignment="1">
      <alignment horizontal="center" vertical="center" wrapText="1"/>
    </xf>
    <xf numFmtId="0" fontId="26" fillId="12" borderId="61" xfId="0" applyFont="1" applyFill="1" applyBorder="1" applyAlignment="1">
      <alignment horizontal="center" vertical="center" wrapText="1"/>
    </xf>
    <xf numFmtId="0" fontId="26" fillId="13" borderId="77" xfId="0" applyFont="1" applyFill="1" applyBorder="1" applyAlignment="1">
      <alignment horizontal="center" vertical="center" wrapText="1"/>
    </xf>
    <xf numFmtId="0" fontId="26" fillId="13" borderId="68" xfId="0" applyFont="1" applyFill="1" applyBorder="1" applyAlignment="1">
      <alignment horizontal="center" vertical="center" wrapText="1"/>
    </xf>
    <xf numFmtId="0" fontId="26" fillId="13" borderId="70" xfId="0" applyFont="1" applyFill="1" applyBorder="1" applyAlignment="1">
      <alignment horizontal="center" vertical="center" wrapText="1"/>
    </xf>
    <xf numFmtId="0" fontId="26" fillId="14" borderId="77" xfId="0" applyFont="1" applyFill="1" applyBorder="1" applyAlignment="1">
      <alignment horizontal="center" vertical="center" wrapText="1"/>
    </xf>
    <xf numFmtId="0" fontId="26" fillId="14" borderId="68" xfId="0" applyFont="1" applyFill="1" applyBorder="1" applyAlignment="1">
      <alignment horizontal="center" vertical="center" wrapText="1"/>
    </xf>
    <xf numFmtId="0" fontId="26" fillId="14" borderId="70" xfId="0" applyFont="1" applyFill="1" applyBorder="1" applyAlignment="1">
      <alignment horizontal="center" vertical="center" wrapText="1"/>
    </xf>
    <xf numFmtId="0" fontId="4" fillId="21" borderId="4" xfId="0" applyFont="1" applyFill="1" applyBorder="1" applyAlignment="1">
      <alignment horizontal="center" vertical="center" wrapText="1"/>
    </xf>
    <xf numFmtId="0" fontId="4" fillId="21" borderId="9" xfId="0" applyFont="1" applyFill="1" applyBorder="1" applyAlignment="1">
      <alignment horizontal="center" vertical="center" wrapText="1"/>
    </xf>
    <xf numFmtId="0" fontId="4" fillId="21" borderId="15" xfId="0" applyFont="1" applyFill="1" applyBorder="1" applyAlignment="1">
      <alignment horizontal="center" vertical="center" wrapText="1"/>
    </xf>
    <xf numFmtId="0" fontId="4" fillId="21" borderId="55" xfId="0" applyFont="1" applyFill="1" applyBorder="1" applyAlignment="1">
      <alignment horizontal="center" vertical="center" wrapText="1"/>
    </xf>
    <xf numFmtId="0" fontId="7" fillId="0" borderId="4" xfId="0" applyFont="1" applyBorder="1" applyAlignment="1" applyProtection="1">
      <alignment horizontal="center" vertical="center" readingOrder="2"/>
    </xf>
    <xf numFmtId="0" fontId="7" fillId="0" borderId="4" xfId="0" applyNumberFormat="1" applyFont="1" applyBorder="1" applyAlignment="1" applyProtection="1">
      <alignment horizontal="center" vertical="center" wrapText="1" readingOrder="2"/>
    </xf>
    <xf numFmtId="0" fontId="7" fillId="0" borderId="9" xfId="0" applyNumberFormat="1" applyFont="1" applyBorder="1" applyAlignment="1" applyProtection="1">
      <alignment horizontal="center" vertical="center" wrapText="1" readingOrder="2"/>
    </xf>
    <xf numFmtId="0" fontId="7" fillId="0" borderId="5" xfId="0" applyNumberFormat="1" applyFont="1" applyBorder="1" applyAlignment="1" applyProtection="1">
      <alignment horizontal="center" vertical="center" wrapText="1" readingOrder="2"/>
    </xf>
    <xf numFmtId="0" fontId="7" fillId="0" borderId="10" xfId="0" applyNumberFormat="1" applyFont="1" applyBorder="1" applyAlignment="1" applyProtection="1">
      <alignment horizontal="center" vertical="center" wrapText="1" readingOrder="2"/>
    </xf>
    <xf numFmtId="0" fontId="4" fillId="0" borderId="9" xfId="0" applyFont="1" applyBorder="1" applyAlignment="1" applyProtection="1">
      <alignment horizontal="center" vertical="center" readingOrder="2"/>
      <protection locked="0"/>
    </xf>
    <xf numFmtId="0" fontId="4" fillId="0" borderId="4" xfId="0" applyFont="1" applyBorder="1" applyAlignment="1" applyProtection="1">
      <alignment horizontal="center" vertical="center" readingOrder="2"/>
    </xf>
    <xf numFmtId="0" fontId="6" fillId="0" borderId="4" xfId="0" applyFont="1" applyBorder="1" applyAlignment="1" applyProtection="1">
      <alignment horizontal="center" vertical="center" readingOrder="2"/>
    </xf>
    <xf numFmtId="0" fontId="6" fillId="0" borderId="9" xfId="0" applyFont="1" applyBorder="1" applyAlignment="1" applyProtection="1">
      <alignment horizontal="center" vertical="center" readingOrder="2"/>
    </xf>
    <xf numFmtId="0" fontId="7" fillId="0" borderId="3" xfId="0" applyFont="1" applyBorder="1" applyAlignment="1" applyProtection="1">
      <alignment horizontal="center" vertical="center" readingOrder="2"/>
    </xf>
    <xf numFmtId="0" fontId="7" fillId="0" borderId="8" xfId="0" applyFont="1" applyBorder="1" applyAlignment="1" applyProtection="1">
      <alignment horizontal="center" vertical="center" readingOrder="2"/>
    </xf>
    <xf numFmtId="0" fontId="7" fillId="0" borderId="9" xfId="0" applyFont="1" applyBorder="1" applyAlignment="1" applyProtection="1">
      <alignment horizontal="center" vertical="center" readingOrder="2"/>
    </xf>
    <xf numFmtId="0" fontId="1" fillId="2" borderId="21" xfId="0" applyFont="1" applyFill="1" applyBorder="1" applyAlignment="1" applyProtection="1">
      <alignment horizontal="center" vertical="center" wrapText="1" shrinkToFit="1" readingOrder="2"/>
    </xf>
    <xf numFmtId="0" fontId="1" fillId="2" borderId="6" xfId="0" applyFont="1" applyFill="1" applyBorder="1" applyAlignment="1" applyProtection="1">
      <alignment horizontal="center" vertical="center" wrapText="1" shrinkToFit="1" readingOrder="2"/>
    </xf>
    <xf numFmtId="0" fontId="5" fillId="0" borderId="6" xfId="0" applyFont="1" applyBorder="1" applyAlignment="1" applyProtection="1">
      <alignment horizontal="center" vertical="center" readingOrder="2"/>
    </xf>
    <xf numFmtId="0" fontId="5" fillId="0" borderId="1" xfId="0" applyFont="1" applyBorder="1" applyAlignment="1" applyProtection="1">
      <alignment horizontal="center" vertical="center" readingOrder="2"/>
    </xf>
    <xf numFmtId="0" fontId="5" fillId="0" borderId="1" xfId="0" applyFont="1" applyBorder="1" applyAlignment="1" applyProtection="1">
      <alignment horizontal="center" vertical="center" readingOrder="2"/>
      <protection locked="0"/>
    </xf>
    <xf numFmtId="0" fontId="5" fillId="0" borderId="7" xfId="0" applyFont="1" applyBorder="1" applyAlignment="1" applyProtection="1">
      <alignment horizontal="center" vertical="center" readingOrder="2"/>
      <protection locked="0"/>
    </xf>
    <xf numFmtId="4" fontId="5" fillId="0" borderId="1" xfId="0" applyNumberFormat="1" applyFont="1" applyBorder="1" applyAlignment="1" applyProtection="1">
      <alignment horizontal="center" vertical="center" readingOrder="1"/>
      <protection locked="0"/>
    </xf>
    <xf numFmtId="4" fontId="5" fillId="0" borderId="7" xfId="0" applyNumberFormat="1" applyFont="1" applyBorder="1" applyAlignment="1" applyProtection="1">
      <alignment horizontal="center" vertical="center" readingOrder="1"/>
      <protection locked="0"/>
    </xf>
    <xf numFmtId="0" fontId="5" fillId="0" borderId="8" xfId="0" applyFont="1" applyBorder="1" applyAlignment="1" applyProtection="1">
      <alignment horizontal="center" vertical="center" readingOrder="2"/>
    </xf>
    <xf numFmtId="0" fontId="5" fillId="0" borderId="9" xfId="0" applyFont="1" applyBorder="1" applyAlignment="1" applyProtection="1">
      <alignment horizontal="center" vertical="center" readingOrder="2"/>
    </xf>
    <xf numFmtId="0" fontId="5" fillId="0" borderId="9" xfId="0" applyFont="1" applyBorder="1" applyAlignment="1" applyProtection="1">
      <alignment horizontal="center" vertical="center" readingOrder="2"/>
      <protection locked="0"/>
    </xf>
    <xf numFmtId="0" fontId="5" fillId="0" borderId="10" xfId="0" applyFont="1" applyBorder="1" applyAlignment="1" applyProtection="1">
      <alignment horizontal="center" vertical="center" readingOrder="2"/>
      <protection locked="0"/>
    </xf>
    <xf numFmtId="4" fontId="5" fillId="0" borderId="9" xfId="0" applyNumberFormat="1" applyFont="1" applyBorder="1" applyAlignment="1" applyProtection="1">
      <alignment horizontal="center" vertical="center" readingOrder="1"/>
      <protection locked="0"/>
    </xf>
    <xf numFmtId="4" fontId="5" fillId="0" borderId="10" xfId="0" applyNumberFormat="1" applyFont="1" applyBorder="1" applyAlignment="1" applyProtection="1">
      <alignment horizontal="center" vertical="center" readingOrder="1"/>
      <protection locked="0"/>
    </xf>
    <xf numFmtId="2" fontId="7" fillId="0" borderId="4" xfId="0" applyNumberFormat="1" applyFont="1" applyBorder="1" applyAlignment="1" applyProtection="1">
      <alignment horizontal="center" vertical="center" wrapText="1" readingOrder="2"/>
    </xf>
    <xf numFmtId="2" fontId="7" fillId="0" borderId="9" xfId="0" applyNumberFormat="1" applyFont="1" applyBorder="1" applyAlignment="1" applyProtection="1">
      <alignment horizontal="center" vertical="center" wrapText="1" readingOrder="2"/>
    </xf>
    <xf numFmtId="0" fontId="5" fillId="0" borderId="21" xfId="0" applyFont="1" applyBorder="1" applyAlignment="1" applyProtection="1">
      <alignment horizontal="center" vertical="center" readingOrder="2"/>
    </xf>
    <xf numFmtId="0" fontId="5" fillId="0" borderId="2" xfId="0" applyFont="1" applyBorder="1" applyAlignment="1" applyProtection="1">
      <alignment horizontal="center" vertical="center" readingOrder="2"/>
    </xf>
    <xf numFmtId="4" fontId="5" fillId="0" borderId="2" xfId="0" applyNumberFormat="1" applyFont="1" applyBorder="1" applyAlignment="1" applyProtection="1">
      <alignment horizontal="center" vertical="center" readingOrder="1"/>
    </xf>
    <xf numFmtId="4" fontId="5" fillId="0" borderId="18" xfId="0" applyNumberFormat="1" applyFont="1" applyBorder="1" applyAlignment="1" applyProtection="1">
      <alignment horizontal="center" vertical="center" readingOrder="1"/>
    </xf>
    <xf numFmtId="4" fontId="2" fillId="0" borderId="1" xfId="0" applyNumberFormat="1" applyFont="1" applyFill="1" applyBorder="1" applyAlignment="1" applyProtection="1">
      <alignment horizontal="center" vertical="center" readingOrder="1"/>
      <protection locked="0"/>
    </xf>
    <xf numFmtId="4" fontId="2" fillId="0" borderId="7" xfId="0" applyNumberFormat="1" applyFont="1" applyFill="1" applyBorder="1" applyAlignment="1" applyProtection="1">
      <alignment horizontal="center" vertical="center" readingOrder="1"/>
      <protection locked="0"/>
    </xf>
    <xf numFmtId="0" fontId="5" fillId="0" borderId="3" xfId="0" applyFont="1" applyBorder="1" applyAlignment="1" applyProtection="1">
      <alignment horizontal="center" vertical="center" readingOrder="2"/>
    </xf>
    <xf numFmtId="0" fontId="5" fillId="0" borderId="4" xfId="0" applyFont="1" applyBorder="1" applyAlignment="1" applyProtection="1">
      <alignment horizontal="center" vertical="center" readingOrder="2"/>
    </xf>
    <xf numFmtId="0" fontId="5" fillId="0" borderId="4" xfId="0" applyFont="1" applyBorder="1" applyAlignment="1" applyProtection="1">
      <alignment horizontal="center" vertical="center" readingOrder="2"/>
      <protection locked="0"/>
    </xf>
    <xf numFmtId="0" fontId="5" fillId="0" borderId="5" xfId="0" applyFont="1" applyBorder="1" applyAlignment="1" applyProtection="1">
      <alignment horizontal="center" vertical="center" readingOrder="2"/>
      <protection locked="0"/>
    </xf>
    <xf numFmtId="0" fontId="4" fillId="0" borderId="3" xfId="0" applyFont="1" applyBorder="1" applyAlignment="1" applyProtection="1">
      <alignment horizontal="center" vertical="center" readingOrder="2"/>
    </xf>
    <xf numFmtId="0" fontId="4" fillId="0" borderId="5" xfId="0" applyFont="1" applyBorder="1" applyAlignment="1" applyProtection="1">
      <alignment horizontal="center" vertical="center" readingOrder="2"/>
    </xf>
    <xf numFmtId="0" fontId="1" fillId="0" borderId="6" xfId="0" applyFont="1" applyBorder="1" applyAlignment="1" applyProtection="1">
      <alignment horizontal="center" vertical="center" wrapText="1" shrinkToFit="1" readingOrder="2"/>
      <protection locked="0"/>
    </xf>
    <xf numFmtId="165" fontId="2" fillId="0" borderId="1" xfId="0" applyNumberFormat="1" applyFont="1" applyFill="1" applyBorder="1" applyAlignment="1" applyProtection="1">
      <alignment horizontal="center" vertical="center" readingOrder="1"/>
      <protection locked="0"/>
    </xf>
    <xf numFmtId="165" fontId="2" fillId="0" borderId="7" xfId="0" applyNumberFormat="1" applyFont="1" applyFill="1" applyBorder="1" applyAlignment="1" applyProtection="1">
      <alignment horizontal="center" vertical="center" readingOrder="1"/>
      <protection locked="0"/>
    </xf>
    <xf numFmtId="0" fontId="2" fillId="0" borderId="12" xfId="0" applyFont="1" applyBorder="1" applyAlignment="1" applyProtection="1">
      <alignment horizontal="center" vertical="center" readingOrder="2"/>
    </xf>
    <xf numFmtId="0" fontId="2" fillId="0" borderId="11" xfId="0" applyFont="1" applyBorder="1" applyAlignment="1" applyProtection="1">
      <alignment horizontal="center" vertical="center" readingOrder="2"/>
    </xf>
    <xf numFmtId="0" fontId="2" fillId="0" borderId="35" xfId="0" applyFont="1" applyBorder="1" applyAlignment="1" applyProtection="1">
      <alignment horizontal="center" vertical="center" readingOrder="2"/>
    </xf>
    <xf numFmtId="4" fontId="8" fillId="2" borderId="14" xfId="0" applyNumberFormat="1" applyFont="1" applyFill="1" applyBorder="1" applyAlignment="1" applyProtection="1">
      <alignment horizontal="left" vertical="center" shrinkToFit="1" readingOrder="1"/>
    </xf>
    <xf numFmtId="4" fontId="8" fillId="2" borderId="15" xfId="0" applyNumberFormat="1" applyFont="1" applyFill="1" applyBorder="1" applyAlignment="1" applyProtection="1">
      <alignment horizontal="left" vertical="center" shrinkToFit="1" readingOrder="1"/>
    </xf>
    <xf numFmtId="0" fontId="2" fillId="0" borderId="8" xfId="0" applyFont="1" applyBorder="1" applyAlignment="1" applyProtection="1">
      <alignment horizontal="center" vertical="center" readingOrder="2"/>
    </xf>
    <xf numFmtId="0" fontId="2" fillId="0" borderId="9" xfId="0" applyFont="1" applyBorder="1" applyAlignment="1" applyProtection="1">
      <alignment horizontal="center" vertical="center" readingOrder="2"/>
    </xf>
    <xf numFmtId="0" fontId="2" fillId="0" borderId="10" xfId="0" applyFont="1" applyBorder="1" applyAlignment="1" applyProtection="1">
      <alignment horizontal="center" vertical="center" readingOrder="2"/>
    </xf>
    <xf numFmtId="4" fontId="2" fillId="0" borderId="9" xfId="0" applyNumberFormat="1" applyFont="1" applyFill="1" applyBorder="1" applyAlignment="1" applyProtection="1">
      <alignment horizontal="center" vertical="center" readingOrder="1"/>
      <protection locked="0"/>
    </xf>
    <xf numFmtId="4" fontId="2" fillId="0" borderId="10" xfId="0" applyNumberFormat="1" applyFont="1" applyFill="1" applyBorder="1" applyAlignment="1" applyProtection="1">
      <alignment horizontal="center" vertical="center" readingOrder="1"/>
      <protection locked="0"/>
    </xf>
    <xf numFmtId="0" fontId="2" fillId="0" borderId="16" xfId="0" applyFont="1" applyBorder="1" applyAlignment="1" applyProtection="1">
      <alignment horizontal="center" vertical="center" readingOrder="2"/>
    </xf>
    <xf numFmtId="0" fontId="2" fillId="0" borderId="13" xfId="0" applyFont="1" applyBorder="1" applyAlignment="1" applyProtection="1">
      <alignment horizontal="center" vertical="center" readingOrder="2"/>
    </xf>
    <xf numFmtId="0" fontId="2" fillId="0" borderId="34" xfId="0" applyFont="1" applyBorder="1" applyAlignment="1" applyProtection="1">
      <alignment horizontal="center" vertical="center" readingOrder="2"/>
    </xf>
    <xf numFmtId="0" fontId="4" fillId="0" borderId="17" xfId="0" applyFont="1" applyBorder="1" applyAlignment="1" applyProtection="1">
      <alignment horizontal="center" vertical="center" readingOrder="2"/>
    </xf>
    <xf numFmtId="0" fontId="4" fillId="0" borderId="15" xfId="0" applyFont="1" applyBorder="1" applyAlignment="1" applyProtection="1">
      <alignment horizontal="center" vertical="center" readingOrder="2"/>
    </xf>
    <xf numFmtId="0" fontId="1" fillId="0" borderId="39" xfId="0" applyFont="1" applyBorder="1" applyAlignment="1" applyProtection="1">
      <alignment horizontal="center" vertical="center" wrapText="1" shrinkToFit="1" readingOrder="2"/>
      <protection locked="0"/>
    </xf>
    <xf numFmtId="0" fontId="1" fillId="0" borderId="28" xfId="0" applyFont="1" applyBorder="1" applyAlignment="1" applyProtection="1">
      <alignment horizontal="center" vertical="center" wrapText="1" shrinkToFit="1" readingOrder="2"/>
      <protection locked="0"/>
    </xf>
    <xf numFmtId="0" fontId="1" fillId="0" borderId="40" xfId="0" applyFont="1" applyBorder="1" applyAlignment="1" applyProtection="1">
      <alignment horizontal="center" vertical="center" wrapText="1" shrinkToFit="1" readingOrder="2"/>
      <protection locked="0"/>
    </xf>
    <xf numFmtId="4" fontId="3" fillId="0" borderId="14" xfId="0" applyNumberFormat="1" applyFont="1" applyBorder="1" applyAlignment="1" applyProtection="1">
      <alignment horizontal="center" vertical="center" readingOrder="1"/>
    </xf>
    <xf numFmtId="4" fontId="3" fillId="0" borderId="15" xfId="0" applyNumberFormat="1" applyFont="1" applyBorder="1" applyAlignment="1" applyProtection="1">
      <alignment horizontal="center" vertical="center" readingOrder="1"/>
    </xf>
    <xf numFmtId="0" fontId="1" fillId="0" borderId="29" xfId="0" applyFont="1" applyBorder="1" applyAlignment="1" applyProtection="1">
      <alignment horizontal="center" vertical="center" wrapText="1" shrinkToFit="1" readingOrder="2"/>
      <protection locked="0"/>
    </xf>
    <xf numFmtId="0" fontId="1" fillId="0" borderId="41" xfId="0" applyFont="1" applyBorder="1" applyAlignment="1" applyProtection="1">
      <alignment horizontal="center" vertical="center" wrapText="1" shrinkToFit="1" readingOrder="2"/>
      <protection locked="0"/>
    </xf>
    <xf numFmtId="0" fontId="1" fillId="0" borderId="21" xfId="0" applyFont="1" applyBorder="1" applyAlignment="1" applyProtection="1">
      <alignment horizontal="center" vertical="center" wrapText="1" shrinkToFit="1" readingOrder="2"/>
      <protection locked="0"/>
    </xf>
    <xf numFmtId="0" fontId="1" fillId="0" borderId="25" xfId="0" applyFont="1" applyBorder="1" applyAlignment="1" applyProtection="1">
      <alignment horizontal="center" vertical="center" wrapText="1" shrinkToFit="1" readingOrder="2"/>
      <protection locked="0"/>
    </xf>
    <xf numFmtId="0" fontId="1" fillId="0" borderId="20" xfId="0" applyFont="1" applyBorder="1" applyAlignment="1" applyProtection="1">
      <alignment horizontal="center" vertical="center" wrapText="1" shrinkToFit="1" readingOrder="2"/>
      <protection locked="0"/>
    </xf>
    <xf numFmtId="0" fontId="1" fillId="0" borderId="36" xfId="0" applyFont="1" applyBorder="1" applyAlignment="1" applyProtection="1">
      <alignment horizontal="center" vertical="center" wrapText="1" shrinkToFit="1" readingOrder="2"/>
      <protection locked="0"/>
    </xf>
    <xf numFmtId="0" fontId="1" fillId="0" borderId="42" xfId="0" applyFont="1" applyBorder="1" applyAlignment="1" applyProtection="1">
      <alignment horizontal="center" vertical="center" wrapText="1" shrinkToFit="1" readingOrder="2"/>
      <protection locked="0"/>
    </xf>
    <xf numFmtId="0" fontId="1" fillId="0" borderId="0" xfId="0" applyFont="1" applyBorder="1" applyAlignment="1" applyProtection="1">
      <alignment horizontal="center" vertical="center" wrapText="1" shrinkToFit="1" readingOrder="2"/>
      <protection locked="0"/>
    </xf>
    <xf numFmtId="0" fontId="1" fillId="0" borderId="43" xfId="0" applyFont="1" applyBorder="1" applyAlignment="1" applyProtection="1">
      <alignment horizontal="center" vertical="center" wrapText="1" shrinkToFit="1" readingOrder="2"/>
      <protection locked="0"/>
    </xf>
    <xf numFmtId="0" fontId="1" fillId="0" borderId="44" xfId="0" applyFont="1" applyBorder="1" applyAlignment="1" applyProtection="1">
      <alignment horizontal="center" vertical="center" wrapText="1" shrinkToFit="1" readingOrder="2"/>
      <protection locked="0"/>
    </xf>
    <xf numFmtId="0" fontId="1" fillId="0" borderId="24" xfId="0" applyFont="1" applyBorder="1" applyAlignment="1" applyProtection="1">
      <alignment horizontal="center" vertical="center" wrapText="1" shrinkToFit="1" readingOrder="2"/>
      <protection locked="0"/>
    </xf>
    <xf numFmtId="0" fontId="1" fillId="0" borderId="45" xfId="0" applyFont="1" applyBorder="1" applyAlignment="1" applyProtection="1">
      <alignment horizontal="center" vertical="center" wrapText="1" shrinkToFit="1" readingOrder="2"/>
      <protection locked="0"/>
    </xf>
    <xf numFmtId="0" fontId="2" fillId="0" borderId="25" xfId="0" applyFont="1" applyBorder="1" applyAlignment="1" applyProtection="1">
      <alignment horizontal="center" vertical="center" readingOrder="2"/>
    </xf>
    <xf numFmtId="0" fontId="2" fillId="0" borderId="20" xfId="0" applyFont="1" applyBorder="1" applyAlignment="1" applyProtection="1">
      <alignment horizontal="center" vertical="center" readingOrder="2"/>
    </xf>
    <xf numFmtId="0" fontId="2" fillId="0" borderId="36" xfId="0" applyFont="1" applyBorder="1" applyAlignment="1" applyProtection="1">
      <alignment horizontal="center" vertical="center" readingOrder="2"/>
    </xf>
    <xf numFmtId="0" fontId="2" fillId="0" borderId="23" xfId="0" applyFont="1" applyBorder="1" applyAlignment="1" applyProtection="1">
      <alignment horizontal="center" vertical="center" readingOrder="2"/>
    </xf>
    <xf numFmtId="0" fontId="2" fillId="0" borderId="19" xfId="0" applyFont="1" applyBorder="1" applyAlignment="1" applyProtection="1">
      <alignment horizontal="center" vertical="center" readingOrder="2"/>
    </xf>
    <xf numFmtId="0" fontId="2" fillId="0" borderId="37" xfId="0" applyFont="1" applyBorder="1" applyAlignment="1" applyProtection="1">
      <alignment horizontal="center" vertical="center" readingOrder="2"/>
    </xf>
    <xf numFmtId="0" fontId="2" fillId="0" borderId="29" xfId="0" applyFont="1" applyBorder="1" applyAlignment="1" applyProtection="1">
      <alignment horizontal="center" vertical="center" readingOrder="2"/>
    </xf>
    <xf numFmtId="0" fontId="2" fillId="0" borderId="30" xfId="0" applyFont="1" applyBorder="1" applyAlignment="1" applyProtection="1">
      <alignment horizontal="center" vertical="center" readingOrder="2"/>
    </xf>
    <xf numFmtId="0" fontId="2" fillId="0" borderId="38" xfId="0" applyFont="1" applyBorder="1" applyAlignment="1" applyProtection="1">
      <alignment horizontal="center" vertical="center" readingOrder="2"/>
    </xf>
    <xf numFmtId="0" fontId="2" fillId="0" borderId="31" xfId="0" applyFont="1" applyBorder="1" applyAlignment="1" applyProtection="1">
      <alignment horizontal="center" vertical="center" readingOrder="2"/>
    </xf>
    <xf numFmtId="0" fontId="2" fillId="0" borderId="32" xfId="0" applyFont="1" applyBorder="1" applyAlignment="1" applyProtection="1">
      <alignment horizontal="center" vertical="center" readingOrder="2"/>
    </xf>
    <xf numFmtId="0" fontId="2" fillId="0" borderId="33" xfId="0" applyFont="1" applyBorder="1" applyAlignment="1" applyProtection="1">
      <alignment horizontal="center" vertical="center" readingOrder="2"/>
    </xf>
    <xf numFmtId="4" fontId="8" fillId="2" borderId="4" xfId="0" applyNumberFormat="1" applyFont="1" applyFill="1" applyBorder="1" applyAlignment="1" applyProtection="1">
      <alignment horizontal="left" vertical="center" shrinkToFit="1" readingOrder="1"/>
    </xf>
    <xf numFmtId="0" fontId="1" fillId="0" borderId="8" xfId="0" applyFont="1" applyBorder="1" applyAlignment="1" applyProtection="1">
      <alignment horizontal="center" vertical="center" wrapText="1" shrinkToFit="1" readingOrder="2"/>
    </xf>
    <xf numFmtId="0" fontId="1" fillId="0" borderId="9" xfId="0" applyFont="1" applyBorder="1" applyAlignment="1" applyProtection="1">
      <alignment horizontal="center" vertical="center" wrapText="1" shrinkToFit="1" readingOrder="2"/>
    </xf>
    <xf numFmtId="0" fontId="1" fillId="0" borderId="10" xfId="0" applyFont="1" applyBorder="1" applyAlignment="1" applyProtection="1">
      <alignment horizontal="center" vertical="center" wrapText="1" shrinkToFit="1" readingOrder="2"/>
    </xf>
    <xf numFmtId="0" fontId="9" fillId="0" borderId="0" xfId="0" applyFont="1" applyAlignment="1">
      <alignment horizontal="center" vertical="center"/>
    </xf>
  </cellXfs>
  <cellStyles count="1">
    <cellStyle name="Normal" xfId="0" builtinId="0"/>
  </cellStyles>
  <dxfs count="126">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10677524</xdr:colOff>
      <xdr:row>0</xdr:row>
      <xdr:rowOff>114300</xdr:rowOff>
    </xdr:from>
    <xdr:ext cx="1381760" cy="561975"/>
    <xdr:pic>
      <xdr:nvPicPr>
        <xdr:cNvPr id="2" name="Picture 1" descr="\\ADMINSERVER-PC\01 project\80 Bokhari St\01 General Doc\02 zamanbandi\97-05-10 new behsa logo MSP.jpg">
          <a:extLst>
            <a:ext uri="{FF2B5EF4-FFF2-40B4-BE49-F238E27FC236}">
              <a16:creationId xmlns:a16="http://schemas.microsoft.com/office/drawing/2014/main" xmlns="" id="{FE9F3FDA-ACE2-49E2-B8BD-909800BF410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266666" y="114300"/>
          <a:ext cx="1381760" cy="561975"/>
        </a:xfrm>
        <a:prstGeom prst="rect">
          <a:avLst/>
        </a:prstGeom>
        <a:noFill/>
        <a:ln>
          <a:noFill/>
        </a:ln>
      </xdr:spPr>
    </xdr:pic>
    <xdr:clientData/>
  </xdr:oneCellAnchor>
  <xdr:oneCellAnchor>
    <xdr:from>
      <xdr:col>0</xdr:col>
      <xdr:colOff>0</xdr:colOff>
      <xdr:row>0</xdr:row>
      <xdr:rowOff>38101</xdr:rowOff>
    </xdr:from>
    <xdr:ext cx="755015" cy="762000"/>
    <xdr:pic>
      <xdr:nvPicPr>
        <xdr:cNvPr id="3" name="Picture 2" descr="C:\Users\User10\Desktop\unnamed.png">
          <a:extLst>
            <a:ext uri="{FF2B5EF4-FFF2-40B4-BE49-F238E27FC236}">
              <a16:creationId xmlns:a16="http://schemas.microsoft.com/office/drawing/2014/main" xmlns="" id="{B99AC42D-3900-4228-A917-2BCB96F9A18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8570935" y="38101"/>
          <a:ext cx="755015" cy="7620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3771900</xdr:colOff>
      <xdr:row>0</xdr:row>
      <xdr:rowOff>149501</xdr:rowOff>
    </xdr:from>
    <xdr:to>
      <xdr:col>2</xdr:col>
      <xdr:colOff>4657725</xdr:colOff>
      <xdr:row>1</xdr:row>
      <xdr:rowOff>0</xdr:rowOff>
    </xdr:to>
    <xdr:pic>
      <xdr:nvPicPr>
        <xdr:cNvPr id="2" name="Picture 1" descr="\\ADMINSERVER-PC\01 project\80 Bokhari St\01 General Doc\02 zamanbandi\97-05-10 new behsa logo MSP.jpg">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076675" y="149501"/>
          <a:ext cx="885825" cy="688699"/>
        </a:xfrm>
        <a:prstGeom prst="rect">
          <a:avLst/>
        </a:prstGeom>
        <a:noFill/>
        <a:ln>
          <a:noFill/>
        </a:ln>
      </xdr:spPr>
    </xdr:pic>
    <xdr:clientData/>
  </xdr:twoCellAnchor>
  <xdr:twoCellAnchor editAs="oneCell">
    <xdr:from>
      <xdr:col>0</xdr:col>
      <xdr:colOff>0</xdr:colOff>
      <xdr:row>0</xdr:row>
      <xdr:rowOff>73302</xdr:rowOff>
    </xdr:from>
    <xdr:to>
      <xdr:col>1</xdr:col>
      <xdr:colOff>563217</xdr:colOff>
      <xdr:row>0</xdr:row>
      <xdr:rowOff>830332</xdr:rowOff>
    </xdr:to>
    <xdr:pic>
      <xdr:nvPicPr>
        <xdr:cNvPr id="3" name="Picture 2" descr="C:\Users\User10\Desktop\unnamed.png">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2295258" y="73302"/>
          <a:ext cx="772767" cy="757030"/>
        </a:xfrm>
        <a:prstGeom prst="rect">
          <a:avLst/>
        </a:prstGeom>
        <a:noFill/>
        <a:ln>
          <a:noFill/>
        </a:ln>
      </xdr:spPr>
    </xdr:pic>
    <xdr:clientData/>
  </xdr:twoCellAnchor>
  <xdr:twoCellAnchor editAs="oneCell">
    <xdr:from>
      <xdr:col>2</xdr:col>
      <xdr:colOff>3536674</xdr:colOff>
      <xdr:row>0</xdr:row>
      <xdr:rowOff>149501</xdr:rowOff>
    </xdr:from>
    <xdr:to>
      <xdr:col>2</xdr:col>
      <xdr:colOff>4850187</xdr:colOff>
      <xdr:row>0</xdr:row>
      <xdr:rowOff>746677</xdr:rowOff>
    </xdr:to>
    <xdr:pic>
      <xdr:nvPicPr>
        <xdr:cNvPr id="4" name="Picture 3" descr="\\ADMINSERVER-PC\01 project\80 Bokhari St\01 General Doc\02 zamanbandi\97-05-10 new behsa logo MSP.jpg">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5884213" y="149501"/>
          <a:ext cx="1313513" cy="597176"/>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7620</xdr:colOff>
          <xdr:row>5</xdr:row>
          <xdr:rowOff>22860</xdr:rowOff>
        </xdr:from>
        <xdr:to>
          <xdr:col>2</xdr:col>
          <xdr:colOff>182880</xdr:colOff>
          <xdr:row>5</xdr:row>
          <xdr:rowOff>190500</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6</xdr:row>
          <xdr:rowOff>22860</xdr:rowOff>
        </xdr:from>
        <xdr:to>
          <xdr:col>2</xdr:col>
          <xdr:colOff>182880</xdr:colOff>
          <xdr:row>6</xdr:row>
          <xdr:rowOff>190500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7</xdr:row>
          <xdr:rowOff>22860</xdr:rowOff>
        </xdr:from>
        <xdr:to>
          <xdr:col>2</xdr:col>
          <xdr:colOff>182880</xdr:colOff>
          <xdr:row>7</xdr:row>
          <xdr:rowOff>190500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xdr:row>
          <xdr:rowOff>22860</xdr:rowOff>
        </xdr:from>
        <xdr:to>
          <xdr:col>2</xdr:col>
          <xdr:colOff>182880</xdr:colOff>
          <xdr:row>8</xdr:row>
          <xdr:rowOff>190500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xdr:row>
          <xdr:rowOff>22860</xdr:rowOff>
        </xdr:from>
        <xdr:to>
          <xdr:col>2</xdr:col>
          <xdr:colOff>182880</xdr:colOff>
          <xdr:row>9</xdr:row>
          <xdr:rowOff>190500</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10</xdr:row>
          <xdr:rowOff>22860</xdr:rowOff>
        </xdr:from>
        <xdr:to>
          <xdr:col>2</xdr:col>
          <xdr:colOff>182880</xdr:colOff>
          <xdr:row>10</xdr:row>
          <xdr:rowOff>190500</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11</xdr:row>
          <xdr:rowOff>22860</xdr:rowOff>
        </xdr:from>
        <xdr:to>
          <xdr:col>2</xdr:col>
          <xdr:colOff>182880</xdr:colOff>
          <xdr:row>11</xdr:row>
          <xdr:rowOff>190500</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12</xdr:row>
          <xdr:rowOff>22860</xdr:rowOff>
        </xdr:from>
        <xdr:to>
          <xdr:col>2</xdr:col>
          <xdr:colOff>182880</xdr:colOff>
          <xdr:row>12</xdr:row>
          <xdr:rowOff>190500</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13</xdr:row>
          <xdr:rowOff>22860</xdr:rowOff>
        </xdr:from>
        <xdr:to>
          <xdr:col>2</xdr:col>
          <xdr:colOff>182880</xdr:colOff>
          <xdr:row>13</xdr:row>
          <xdr:rowOff>190500</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14</xdr:row>
          <xdr:rowOff>22860</xdr:rowOff>
        </xdr:from>
        <xdr:to>
          <xdr:col>2</xdr:col>
          <xdr:colOff>182880</xdr:colOff>
          <xdr:row>14</xdr:row>
          <xdr:rowOff>190500</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431165</xdr:colOff>
      <xdr:row>0</xdr:row>
      <xdr:rowOff>809625</xdr:rowOff>
    </xdr:to>
    <xdr:pic>
      <xdr:nvPicPr>
        <xdr:cNvPr id="2" name="Picture 1" descr="C:\Users\User10\Desktop\unnamed.png">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3264375" y="47625"/>
          <a:ext cx="766445" cy="762000"/>
        </a:xfrm>
        <a:prstGeom prst="rect">
          <a:avLst/>
        </a:prstGeom>
        <a:noFill/>
        <a:ln>
          <a:noFill/>
        </a:ln>
      </xdr:spPr>
    </xdr:pic>
    <xdr:clientData/>
  </xdr:twoCellAnchor>
  <xdr:twoCellAnchor editAs="oneCell">
    <xdr:from>
      <xdr:col>7</xdr:col>
      <xdr:colOff>571500</xdr:colOff>
      <xdr:row>0</xdr:row>
      <xdr:rowOff>104775</xdr:rowOff>
    </xdr:from>
    <xdr:to>
      <xdr:col>8</xdr:col>
      <xdr:colOff>838835</xdr:colOff>
      <xdr:row>0</xdr:row>
      <xdr:rowOff>666750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32059165" y="104775"/>
          <a:ext cx="1410335" cy="5619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160682</xdr:colOff>
      <xdr:row>1</xdr:row>
      <xdr:rowOff>2898</xdr:rowOff>
    </xdr:to>
    <xdr:pic>
      <xdr:nvPicPr>
        <xdr:cNvPr id="2" name="Picture 1" descr="C:\Users\User10\Desktop\unnamed.png">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907343" y="0"/>
          <a:ext cx="770282" cy="764898"/>
        </a:xfrm>
        <a:prstGeom prst="rect">
          <a:avLst/>
        </a:prstGeom>
        <a:noFill/>
        <a:ln>
          <a:noFill/>
        </a:ln>
      </xdr:spPr>
    </xdr:pic>
    <xdr:clientData/>
  </xdr:twoCellAnchor>
  <xdr:twoCellAnchor editAs="oneCell">
    <xdr:from>
      <xdr:col>25</xdr:col>
      <xdr:colOff>222885</xdr:colOff>
      <xdr:row>0</xdr:row>
      <xdr:rowOff>81915</xdr:rowOff>
    </xdr:from>
    <xdr:to>
      <xdr:col>26</xdr:col>
      <xdr:colOff>764458</xdr:colOff>
      <xdr:row>0</xdr:row>
      <xdr:rowOff>679091</xdr:rowOff>
    </xdr:to>
    <xdr:pic>
      <xdr:nvPicPr>
        <xdr:cNvPr id="3" name="Picture 2" descr="\\ADMINSERVER-PC\01 project\80 Bokhari St\01 General Doc\02 zamanbandi\97-05-10 new behsa logo MSP.jpg">
          <a:extLst>
            <a:ext uri="{FF2B5EF4-FFF2-40B4-BE49-F238E27FC236}">
              <a16:creationId xmlns:a16="http://schemas.microsoft.com/office/drawing/2014/main" xmlns="" id="{00000000-0008-0000-04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72032462" y="81915"/>
          <a:ext cx="1494073" cy="59717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9526</xdr:colOff>
      <xdr:row>0</xdr:row>
      <xdr:rowOff>57150</xdr:rowOff>
    </xdr:from>
    <xdr:to>
      <xdr:col>1</xdr:col>
      <xdr:colOff>76200</xdr:colOff>
      <xdr:row>0</xdr:row>
      <xdr:rowOff>714375</xdr:rowOff>
    </xdr:to>
    <xdr:pic>
      <xdr:nvPicPr>
        <xdr:cNvPr id="2" name="Picture 1" descr="C:\Users\User10\Desktop\unnamed.png">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981550" y="57150"/>
          <a:ext cx="676274" cy="657225"/>
        </a:xfrm>
        <a:prstGeom prst="rect">
          <a:avLst/>
        </a:prstGeom>
        <a:noFill/>
        <a:ln>
          <a:noFill/>
        </a:ln>
      </xdr:spPr>
    </xdr:pic>
    <xdr:clientData/>
  </xdr:twoCellAnchor>
  <xdr:twoCellAnchor editAs="oneCell">
    <xdr:from>
      <xdr:col>40</xdr:col>
      <xdr:colOff>175260</xdr:colOff>
      <xdr:row>0</xdr:row>
      <xdr:rowOff>1</xdr:rowOff>
    </xdr:from>
    <xdr:to>
      <xdr:col>42</xdr:col>
      <xdr:colOff>579120</xdr:colOff>
      <xdr:row>0</xdr:row>
      <xdr:rowOff>704851</xdr:rowOff>
    </xdr:to>
    <xdr:pic>
      <xdr:nvPicPr>
        <xdr:cNvPr id="3" name="Picture 2" descr="\\ADMINSERVER-PC\01 project\80 Bokhari St\01 General Doc\02 zamanbandi\97-05-10 new behsa logo MSP.jpg">
          <a:extLst>
            <a:ext uri="{FF2B5EF4-FFF2-40B4-BE49-F238E27FC236}">
              <a16:creationId xmlns:a16="http://schemas.microsoft.com/office/drawing/2014/main" xmlns=""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61504080" y="1"/>
          <a:ext cx="1623060" cy="7048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xdr:colOff>
      <xdr:row>0</xdr:row>
      <xdr:rowOff>95250</xdr:rowOff>
    </xdr:from>
    <xdr:ext cx="755015" cy="762000"/>
    <xdr:pic>
      <xdr:nvPicPr>
        <xdr:cNvPr id="2" name="Picture 1" descr="C:\Users\User10\Desktop\unnamed.png">
          <a:extLst>
            <a:ext uri="{FF2B5EF4-FFF2-40B4-BE49-F238E27FC236}">
              <a16:creationId xmlns:a16="http://schemas.microsoft.com/office/drawing/2014/main" xmlns="" id="{B99AC42D-3900-4228-A917-2BCB96F9A1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902810" y="95250"/>
          <a:ext cx="755015" cy="762000"/>
        </a:xfrm>
        <a:prstGeom prst="rect">
          <a:avLst/>
        </a:prstGeom>
        <a:noFill/>
        <a:ln>
          <a:noFill/>
        </a:ln>
      </xdr:spPr>
    </xdr:pic>
    <xdr:clientData/>
  </xdr:oneCellAnchor>
  <xdr:oneCellAnchor>
    <xdr:from>
      <xdr:col>51</xdr:col>
      <xdr:colOff>390525</xdr:colOff>
      <xdr:row>0</xdr:row>
      <xdr:rowOff>152400</xdr:rowOff>
    </xdr:from>
    <xdr:ext cx="1381760" cy="561975"/>
    <xdr:pic>
      <xdr:nvPicPr>
        <xdr:cNvPr id="3" name="Picture 2" descr="\\ADMINSERVER-PC\01 project\80 Bokhari St\01 General Doc\02 zamanbandi\97-05-10 new behsa logo MSP.jpg">
          <a:extLst>
            <a:ext uri="{FF2B5EF4-FFF2-40B4-BE49-F238E27FC236}">
              <a16:creationId xmlns:a16="http://schemas.microsoft.com/office/drawing/2014/main" xmlns="" id="{FE9F3FDA-ACE2-49E2-B8BD-909800BF410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54824515" y="152400"/>
          <a:ext cx="1381760" cy="561975"/>
        </a:xfrm>
        <a:prstGeom prst="rect">
          <a:avLst/>
        </a:prstGeom>
        <a:noFill/>
        <a:ln>
          <a:noFill/>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755015" cy="762000"/>
    <xdr:pic>
      <xdr:nvPicPr>
        <xdr:cNvPr id="2" name="Picture 1" descr="C:\Users\User10\Desktop\unnamed.png">
          <a:extLst>
            <a:ext uri="{FF2B5EF4-FFF2-40B4-BE49-F238E27FC236}">
              <a16:creationId xmlns:a16="http://schemas.microsoft.com/office/drawing/2014/main" xmlns="" id="{B99AC42D-3900-4228-A917-2BCB96F9A1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017485" y="0"/>
          <a:ext cx="755015" cy="762000"/>
        </a:xfrm>
        <a:prstGeom prst="rect">
          <a:avLst/>
        </a:prstGeom>
        <a:noFill/>
        <a:ln>
          <a:noFill/>
        </a:ln>
      </xdr:spPr>
    </xdr:pic>
    <xdr:clientData/>
  </xdr:oneCellAnchor>
  <xdr:oneCellAnchor>
    <xdr:from>
      <xdr:col>29</xdr:col>
      <xdr:colOff>247650</xdr:colOff>
      <xdr:row>0</xdr:row>
      <xdr:rowOff>85725</xdr:rowOff>
    </xdr:from>
    <xdr:ext cx="1381760" cy="561975"/>
    <xdr:pic>
      <xdr:nvPicPr>
        <xdr:cNvPr id="3" name="Picture 2" descr="\\ADMINSERVER-PC\01 project\80 Bokhari St\01 General Doc\02 zamanbandi\97-05-10 new behsa logo MSP.jpg">
          <a:extLst>
            <a:ext uri="{FF2B5EF4-FFF2-40B4-BE49-F238E27FC236}">
              <a16:creationId xmlns:a16="http://schemas.microsoft.com/office/drawing/2014/main" xmlns="" id="{FE9F3FDA-ACE2-49E2-B8BD-909800BF410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68940565" y="85725"/>
          <a:ext cx="1381760" cy="561975"/>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0</xdr:row>
      <xdr:rowOff>76200</xdr:rowOff>
    </xdr:from>
    <xdr:ext cx="755015" cy="762000"/>
    <xdr:pic>
      <xdr:nvPicPr>
        <xdr:cNvPr id="2" name="Picture 1" descr="C:\Users\User10\Desktop\unnamed.png">
          <a:extLst>
            <a:ext uri="{FF2B5EF4-FFF2-40B4-BE49-F238E27FC236}">
              <a16:creationId xmlns:a16="http://schemas.microsoft.com/office/drawing/2014/main" xmlns="" id="{B99AC42D-3900-4228-A917-2BCB96F9A18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0952185" y="76200"/>
          <a:ext cx="755015" cy="762000"/>
        </a:xfrm>
        <a:prstGeom prst="rect">
          <a:avLst/>
        </a:prstGeom>
        <a:noFill/>
        <a:ln>
          <a:noFill/>
        </a:ln>
      </xdr:spPr>
    </xdr:pic>
    <xdr:clientData/>
  </xdr:oneCellAnchor>
  <xdr:oneCellAnchor>
    <xdr:from>
      <xdr:col>9</xdr:col>
      <xdr:colOff>788194</xdr:colOff>
      <xdr:row>0</xdr:row>
      <xdr:rowOff>130968</xdr:rowOff>
    </xdr:from>
    <xdr:ext cx="1381760" cy="561975"/>
    <xdr:pic>
      <xdr:nvPicPr>
        <xdr:cNvPr id="3" name="Picture 2" descr="\\ADMINSERVER-PC\01 project\80 Bokhari St\01 General Doc\02 zamanbandi\97-05-10 new behsa logo MSP.jpg">
          <a:extLst>
            <a:ext uri="{FF2B5EF4-FFF2-40B4-BE49-F238E27FC236}">
              <a16:creationId xmlns:a16="http://schemas.microsoft.com/office/drawing/2014/main" xmlns="" id="{FE9F3FDA-ACE2-49E2-B8BD-909800BF410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66123546" y="130968"/>
          <a:ext cx="1381760" cy="561975"/>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22</xdr:col>
          <xdr:colOff>2381</xdr:colOff>
          <xdr:row>24</xdr:row>
          <xdr:rowOff>28575</xdr:rowOff>
        </xdr:from>
        <xdr:to>
          <xdr:col>23</xdr:col>
          <xdr:colOff>19050</xdr:colOff>
          <xdr:row>25</xdr:row>
          <xdr:rowOff>0</xdr:rowOff>
        </xdr:to>
        <xdr:grpSp>
          <xdr:nvGrpSpPr>
            <xdr:cNvPr id="4" name="Group 3"/>
            <xdr:cNvGrpSpPr/>
          </xdr:nvGrpSpPr>
          <xdr:grpSpPr>
            <a:xfrm>
              <a:off x="9992944200" y="12030075"/>
              <a:ext cx="1159669" cy="466725"/>
              <a:chOff x="9953649735" y="2762272"/>
              <a:chExt cx="1058363" cy="333357"/>
            </a:xfrm>
          </xdr:grpSpPr>
          <xdr:sp macro="" textlink="">
            <xdr:nvSpPr>
              <xdr:cNvPr id="15361" name="Check Box 1" hidden="1">
                <a:extLst>
                  <a:ext uri="{63B3BB69-23CF-44E3-9099-C40C66FF867C}">
                    <a14:compatExt spid="_x0000_s15361"/>
                  </a:ext>
                </a:extLst>
              </xdr:cNvPr>
              <xdr:cNvSpPr/>
            </xdr:nvSpPr>
            <xdr:spPr bwMode="auto">
              <a:xfrm>
                <a:off x="9953679398" y="2762272"/>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362" name="Check Box 2" hidden="1">
                <a:extLst>
                  <a:ext uri="{63B3BB69-23CF-44E3-9099-C40C66FF867C}">
                    <a14:compatExt spid="_x0000_s15362"/>
                  </a:ext>
                </a:extLst>
              </xdr:cNvPr>
              <xdr:cNvSpPr/>
            </xdr:nvSpPr>
            <xdr:spPr bwMode="auto">
              <a:xfrm>
                <a:off x="9953649735" y="2924179"/>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25</xdr:row>
          <xdr:rowOff>0</xdr:rowOff>
        </xdr:from>
        <xdr:to>
          <xdr:col>23</xdr:col>
          <xdr:colOff>2382</xdr:colOff>
          <xdr:row>26</xdr:row>
          <xdr:rowOff>0</xdr:rowOff>
        </xdr:to>
        <xdr:grpSp>
          <xdr:nvGrpSpPr>
            <xdr:cNvPr id="7" name="Group 6"/>
            <xdr:cNvGrpSpPr/>
          </xdr:nvGrpSpPr>
          <xdr:grpSpPr>
            <a:xfrm>
              <a:off x="9992960868" y="12496800"/>
              <a:ext cx="1145382" cy="495300"/>
              <a:chOff x="9953662460" y="2762270"/>
              <a:chExt cx="1044874" cy="333366"/>
            </a:xfrm>
          </xdr:grpSpPr>
          <xdr:sp macro="" textlink="">
            <xdr:nvSpPr>
              <xdr:cNvPr id="15363" name="Check Box 3" hidden="1">
                <a:extLst>
                  <a:ext uri="{63B3BB69-23CF-44E3-9099-C40C66FF867C}">
                    <a14:compatExt spid="_x0000_s15363"/>
                  </a:ext>
                </a:extLst>
              </xdr:cNvPr>
              <xdr:cNvSpPr/>
            </xdr:nvSpPr>
            <xdr:spPr bwMode="auto">
              <a:xfrm>
                <a:off x="9953678634" y="2762270"/>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364" name="Check Box 4" hidden="1">
                <a:extLst>
                  <a:ext uri="{63B3BB69-23CF-44E3-9099-C40C66FF867C}">
                    <a14:compatExt spid="_x0000_s15364"/>
                  </a:ext>
                </a:extLst>
              </xdr:cNvPr>
              <xdr:cNvSpPr/>
            </xdr:nvSpPr>
            <xdr:spPr bwMode="auto">
              <a:xfrm>
                <a:off x="9953662460" y="2924186"/>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22</xdr:col>
          <xdr:colOff>0</xdr:colOff>
          <xdr:row>26</xdr:row>
          <xdr:rowOff>0</xdr:rowOff>
        </xdr:from>
        <xdr:to>
          <xdr:col>23</xdr:col>
          <xdr:colOff>2382</xdr:colOff>
          <xdr:row>27</xdr:row>
          <xdr:rowOff>0</xdr:rowOff>
        </xdr:to>
        <xdr:grpSp>
          <xdr:nvGrpSpPr>
            <xdr:cNvPr id="10" name="Group 9"/>
            <xdr:cNvGrpSpPr/>
          </xdr:nvGrpSpPr>
          <xdr:grpSpPr>
            <a:xfrm>
              <a:off x="9992960868" y="12992100"/>
              <a:ext cx="1145382" cy="495300"/>
              <a:chOff x="9953662460" y="2762269"/>
              <a:chExt cx="1044874" cy="333368"/>
            </a:xfrm>
          </xdr:grpSpPr>
          <xdr:sp macro="" textlink="">
            <xdr:nvSpPr>
              <xdr:cNvPr id="15365" name="Check Box 5" hidden="1">
                <a:extLst>
                  <a:ext uri="{63B3BB69-23CF-44E3-9099-C40C66FF867C}">
                    <a14:compatExt spid="_x0000_s15365"/>
                  </a:ext>
                </a:extLst>
              </xdr:cNvPr>
              <xdr:cNvSpPr/>
            </xdr:nvSpPr>
            <xdr:spPr bwMode="auto">
              <a:xfrm>
                <a:off x="9953678634" y="2762269"/>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366" name="Check Box 6" hidden="1">
                <a:extLst>
                  <a:ext uri="{63B3BB69-23CF-44E3-9099-C40C66FF867C}">
                    <a14:compatExt spid="_x0000_s15366"/>
                  </a:ext>
                </a:extLst>
              </xdr:cNvPr>
              <xdr:cNvSpPr/>
            </xdr:nvSpPr>
            <xdr:spPr bwMode="auto">
              <a:xfrm>
                <a:off x="9953662460" y="2924187"/>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26</xdr:row>
          <xdr:rowOff>0</xdr:rowOff>
        </xdr:from>
        <xdr:to>
          <xdr:col>20</xdr:col>
          <xdr:colOff>407913</xdr:colOff>
          <xdr:row>27</xdr:row>
          <xdr:rowOff>0</xdr:rowOff>
        </xdr:to>
        <xdr:grpSp>
          <xdr:nvGrpSpPr>
            <xdr:cNvPr id="34" name="Group 33"/>
            <xdr:cNvGrpSpPr/>
          </xdr:nvGrpSpPr>
          <xdr:grpSpPr>
            <a:xfrm>
              <a:off x="9995984337" y="12992100"/>
              <a:ext cx="407913" cy="495300"/>
              <a:chOff x="9953653817" y="2752141"/>
              <a:chExt cx="1033974" cy="343483"/>
            </a:xfrm>
          </xdr:grpSpPr>
          <xdr:sp macro="" textlink="">
            <xdr:nvSpPr>
              <xdr:cNvPr id="15381" name="Check Box 21" hidden="1">
                <a:extLst>
                  <a:ext uri="{63B3BB69-23CF-44E3-9099-C40C66FF867C}">
                    <a14:compatExt spid="_x0000_s15381"/>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382" name="Check Box 22" hidden="1">
                <a:extLst>
                  <a:ext uri="{63B3BB69-23CF-44E3-9099-C40C66FF867C}">
                    <a14:compatExt spid="_x0000_s15382"/>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24</xdr:row>
          <xdr:rowOff>0</xdr:rowOff>
        </xdr:from>
        <xdr:to>
          <xdr:col>20</xdr:col>
          <xdr:colOff>407913</xdr:colOff>
          <xdr:row>25</xdr:row>
          <xdr:rowOff>2</xdr:rowOff>
        </xdr:to>
        <xdr:grpSp>
          <xdr:nvGrpSpPr>
            <xdr:cNvPr id="37" name="Group 36"/>
            <xdr:cNvGrpSpPr/>
          </xdr:nvGrpSpPr>
          <xdr:grpSpPr>
            <a:xfrm>
              <a:off x="9995984337" y="12001500"/>
              <a:ext cx="407913" cy="495302"/>
              <a:chOff x="9953653817" y="2752141"/>
              <a:chExt cx="1033974" cy="343483"/>
            </a:xfrm>
          </xdr:grpSpPr>
          <xdr:sp macro="" textlink="">
            <xdr:nvSpPr>
              <xdr:cNvPr id="15383" name="Check Box 23" hidden="1">
                <a:extLst>
                  <a:ext uri="{63B3BB69-23CF-44E3-9099-C40C66FF867C}">
                    <a14:compatExt spid="_x0000_s15383"/>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384" name="Check Box 24" hidden="1">
                <a:extLst>
                  <a:ext uri="{63B3BB69-23CF-44E3-9099-C40C66FF867C}">
                    <a14:compatExt spid="_x0000_s15384"/>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27</xdr:row>
          <xdr:rowOff>0</xdr:rowOff>
        </xdr:from>
        <xdr:to>
          <xdr:col>20</xdr:col>
          <xdr:colOff>407913</xdr:colOff>
          <xdr:row>27</xdr:row>
          <xdr:rowOff>2</xdr:rowOff>
        </xdr:to>
        <xdr:grpSp>
          <xdr:nvGrpSpPr>
            <xdr:cNvPr id="43" name="Group 42"/>
            <xdr:cNvGrpSpPr/>
          </xdr:nvGrpSpPr>
          <xdr:grpSpPr>
            <a:xfrm>
              <a:off x="9995984337" y="13487400"/>
              <a:ext cx="407913" cy="2"/>
              <a:chOff x="9953653817" y="2752725"/>
              <a:chExt cx="1033974" cy="342900"/>
            </a:xfrm>
          </xdr:grpSpPr>
          <xdr:sp macro="" textlink="">
            <xdr:nvSpPr>
              <xdr:cNvPr id="15387" name="Check Box 27" hidden="1">
                <a:extLst>
                  <a:ext uri="{63B3BB69-23CF-44E3-9099-C40C66FF867C}">
                    <a14:compatExt spid="_x0000_s15387"/>
                  </a:ext>
                </a:extLst>
              </xdr:cNvPr>
              <xdr:cNvSpPr/>
            </xdr:nvSpPr>
            <xdr:spPr bwMode="auto">
              <a:xfrm>
                <a:off x="9953653817" y="275272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388" name="Check Box 28" hidden="1">
                <a:extLst>
                  <a:ext uri="{63B3BB69-23CF-44E3-9099-C40C66FF867C}">
                    <a14:compatExt spid="_x0000_s15388"/>
                  </a:ext>
                </a:extLst>
              </xdr:cNvPr>
              <xdr:cNvSpPr/>
            </xdr:nvSpPr>
            <xdr:spPr bwMode="auto">
              <a:xfrm>
                <a:off x="9953659091" y="292417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25</xdr:row>
          <xdr:rowOff>0</xdr:rowOff>
        </xdr:from>
        <xdr:to>
          <xdr:col>20</xdr:col>
          <xdr:colOff>407913</xdr:colOff>
          <xdr:row>26</xdr:row>
          <xdr:rowOff>9527</xdr:rowOff>
        </xdr:to>
        <xdr:grpSp>
          <xdr:nvGrpSpPr>
            <xdr:cNvPr id="61" name="Group 60"/>
            <xdr:cNvGrpSpPr/>
          </xdr:nvGrpSpPr>
          <xdr:grpSpPr>
            <a:xfrm>
              <a:off x="9995984337" y="12496800"/>
              <a:ext cx="407913" cy="504827"/>
              <a:chOff x="9953653817" y="2752155"/>
              <a:chExt cx="1033974" cy="343479"/>
            </a:xfrm>
          </xdr:grpSpPr>
          <xdr:sp macro="" textlink="">
            <xdr:nvSpPr>
              <xdr:cNvPr id="15399" name="Check Box 39" hidden="1">
                <a:extLst>
                  <a:ext uri="{63B3BB69-23CF-44E3-9099-C40C66FF867C}">
                    <a14:compatExt spid="_x0000_s15399"/>
                  </a:ext>
                </a:extLst>
              </xdr:cNvPr>
              <xdr:cNvSpPr/>
            </xdr:nvSpPr>
            <xdr:spPr bwMode="auto">
              <a:xfrm>
                <a:off x="9953653817" y="275215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400" name="Check Box 40" hidden="1">
                <a:extLst>
                  <a:ext uri="{63B3BB69-23CF-44E3-9099-C40C66FF867C}">
                    <a14:compatExt spid="_x0000_s15400"/>
                  </a:ext>
                </a:extLst>
              </xdr:cNvPr>
              <xdr:cNvSpPr/>
            </xdr:nvSpPr>
            <xdr:spPr bwMode="auto">
              <a:xfrm>
                <a:off x="9953659091" y="292418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24</xdr:row>
          <xdr:rowOff>0</xdr:rowOff>
        </xdr:from>
        <xdr:to>
          <xdr:col>21</xdr:col>
          <xdr:colOff>407913</xdr:colOff>
          <xdr:row>25</xdr:row>
          <xdr:rowOff>2</xdr:rowOff>
        </xdr:to>
        <xdr:grpSp>
          <xdr:nvGrpSpPr>
            <xdr:cNvPr id="64" name="Group 63"/>
            <xdr:cNvGrpSpPr/>
          </xdr:nvGrpSpPr>
          <xdr:grpSpPr>
            <a:xfrm>
              <a:off x="9994841337" y="12001500"/>
              <a:ext cx="407913" cy="495302"/>
              <a:chOff x="9953653817" y="2752141"/>
              <a:chExt cx="1033974" cy="343483"/>
            </a:xfrm>
          </xdr:grpSpPr>
          <xdr:sp macro="" textlink="">
            <xdr:nvSpPr>
              <xdr:cNvPr id="15401" name="Check Box 41" hidden="1">
                <a:extLst>
                  <a:ext uri="{63B3BB69-23CF-44E3-9099-C40C66FF867C}">
                    <a14:compatExt spid="_x0000_s15401"/>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402" name="Check Box 42" hidden="1">
                <a:extLst>
                  <a:ext uri="{63B3BB69-23CF-44E3-9099-C40C66FF867C}">
                    <a14:compatExt spid="_x0000_s15402"/>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25</xdr:row>
          <xdr:rowOff>0</xdr:rowOff>
        </xdr:from>
        <xdr:to>
          <xdr:col>21</xdr:col>
          <xdr:colOff>407913</xdr:colOff>
          <xdr:row>26</xdr:row>
          <xdr:rowOff>9527</xdr:rowOff>
        </xdr:to>
        <xdr:grpSp>
          <xdr:nvGrpSpPr>
            <xdr:cNvPr id="67" name="Group 66"/>
            <xdr:cNvGrpSpPr/>
          </xdr:nvGrpSpPr>
          <xdr:grpSpPr>
            <a:xfrm>
              <a:off x="9994841337" y="12496800"/>
              <a:ext cx="407913" cy="504827"/>
              <a:chOff x="9953653817" y="2752155"/>
              <a:chExt cx="1033974" cy="343479"/>
            </a:xfrm>
          </xdr:grpSpPr>
          <xdr:sp macro="" textlink="">
            <xdr:nvSpPr>
              <xdr:cNvPr id="15403" name="Check Box 43" hidden="1">
                <a:extLst>
                  <a:ext uri="{63B3BB69-23CF-44E3-9099-C40C66FF867C}">
                    <a14:compatExt spid="_x0000_s15403"/>
                  </a:ext>
                </a:extLst>
              </xdr:cNvPr>
              <xdr:cNvSpPr/>
            </xdr:nvSpPr>
            <xdr:spPr bwMode="auto">
              <a:xfrm>
                <a:off x="9953653817" y="275215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404" name="Check Box 44" hidden="1">
                <a:extLst>
                  <a:ext uri="{63B3BB69-23CF-44E3-9099-C40C66FF867C}">
                    <a14:compatExt spid="_x0000_s15404"/>
                  </a:ext>
                </a:extLst>
              </xdr:cNvPr>
              <xdr:cNvSpPr/>
            </xdr:nvSpPr>
            <xdr:spPr bwMode="auto">
              <a:xfrm>
                <a:off x="9953659091" y="292418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26</xdr:row>
          <xdr:rowOff>0</xdr:rowOff>
        </xdr:from>
        <xdr:to>
          <xdr:col>21</xdr:col>
          <xdr:colOff>407913</xdr:colOff>
          <xdr:row>27</xdr:row>
          <xdr:rowOff>0</xdr:rowOff>
        </xdr:to>
        <xdr:grpSp>
          <xdr:nvGrpSpPr>
            <xdr:cNvPr id="70" name="Group 69"/>
            <xdr:cNvGrpSpPr/>
          </xdr:nvGrpSpPr>
          <xdr:grpSpPr>
            <a:xfrm>
              <a:off x="9994841337" y="12992100"/>
              <a:ext cx="407913" cy="495300"/>
              <a:chOff x="9953653817" y="2752141"/>
              <a:chExt cx="1033974" cy="343483"/>
            </a:xfrm>
          </xdr:grpSpPr>
          <xdr:sp macro="" textlink="">
            <xdr:nvSpPr>
              <xdr:cNvPr id="15405" name="Check Box 45" hidden="1">
                <a:extLst>
                  <a:ext uri="{63B3BB69-23CF-44E3-9099-C40C66FF867C}">
                    <a14:compatExt spid="_x0000_s15405"/>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406" name="Check Box 46" hidden="1">
                <a:extLst>
                  <a:ext uri="{63B3BB69-23CF-44E3-9099-C40C66FF867C}">
                    <a14:compatExt spid="_x0000_s15406"/>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27</xdr:row>
          <xdr:rowOff>0</xdr:rowOff>
        </xdr:from>
        <xdr:to>
          <xdr:col>21</xdr:col>
          <xdr:colOff>407913</xdr:colOff>
          <xdr:row>27</xdr:row>
          <xdr:rowOff>2</xdr:rowOff>
        </xdr:to>
        <xdr:grpSp>
          <xdr:nvGrpSpPr>
            <xdr:cNvPr id="76" name="Group 75"/>
            <xdr:cNvGrpSpPr/>
          </xdr:nvGrpSpPr>
          <xdr:grpSpPr>
            <a:xfrm>
              <a:off x="9994841337" y="13487400"/>
              <a:ext cx="407913" cy="2"/>
              <a:chOff x="9953653817" y="2752725"/>
              <a:chExt cx="1033974" cy="342900"/>
            </a:xfrm>
          </xdr:grpSpPr>
          <xdr:sp macro="" textlink="">
            <xdr:nvSpPr>
              <xdr:cNvPr id="15409" name="Check Box 49" hidden="1">
                <a:extLst>
                  <a:ext uri="{63B3BB69-23CF-44E3-9099-C40C66FF867C}">
                    <a14:compatExt spid="_x0000_s15409"/>
                  </a:ext>
                </a:extLst>
              </xdr:cNvPr>
              <xdr:cNvSpPr/>
            </xdr:nvSpPr>
            <xdr:spPr bwMode="auto">
              <a:xfrm>
                <a:off x="9953653817" y="275272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410" name="Check Box 50" hidden="1">
                <a:extLst>
                  <a:ext uri="{63B3BB69-23CF-44E3-9099-C40C66FF867C}">
                    <a14:compatExt spid="_x0000_s15410"/>
                  </a:ext>
                </a:extLst>
              </xdr:cNvPr>
              <xdr:cNvSpPr/>
            </xdr:nvSpPr>
            <xdr:spPr bwMode="auto">
              <a:xfrm>
                <a:off x="9953659091" y="292417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57</xdr:col>
          <xdr:colOff>778308</xdr:colOff>
          <xdr:row>30</xdr:row>
          <xdr:rowOff>134217</xdr:rowOff>
        </xdr:from>
        <xdr:to>
          <xdr:col>58</xdr:col>
          <xdr:colOff>685664</xdr:colOff>
          <xdr:row>31</xdr:row>
          <xdr:rowOff>118004</xdr:rowOff>
        </xdr:to>
        <xdr:grpSp>
          <xdr:nvGrpSpPr>
            <xdr:cNvPr id="94" name="Group 93"/>
            <xdr:cNvGrpSpPr/>
          </xdr:nvGrpSpPr>
          <xdr:grpSpPr>
            <a:xfrm>
              <a:off x="9963045361" y="15107517"/>
              <a:ext cx="793181" cy="479087"/>
              <a:chOff x="9943996542" y="169626"/>
              <a:chExt cx="383445" cy="510029"/>
            </a:xfrm>
          </xdr:grpSpPr>
          <xdr:grpSp>
            <xdr:nvGrpSpPr>
              <xdr:cNvPr id="95" name="Group 94"/>
              <xdr:cNvGrpSpPr/>
            </xdr:nvGrpSpPr>
            <xdr:grpSpPr>
              <a:xfrm>
                <a:off x="9943996542" y="347254"/>
                <a:ext cx="378453" cy="332401"/>
                <a:chOff x="9953619983" y="2782630"/>
                <a:chExt cx="960852" cy="307349"/>
              </a:xfrm>
            </xdr:grpSpPr>
            <xdr:sp macro="" textlink="">
              <xdr:nvSpPr>
                <xdr:cNvPr id="15421" name="Check Box 61" hidden="1">
                  <a:extLst>
                    <a:ext uri="{63B3BB69-23CF-44E3-9099-C40C66FF867C}">
                      <a14:compatExt spid="_x0000_s15421"/>
                    </a:ext>
                  </a:extLst>
                </xdr:cNvPr>
                <xdr:cNvSpPr/>
              </xdr:nvSpPr>
              <xdr:spPr bwMode="auto">
                <a:xfrm>
                  <a:off x="9953619983" y="2782630"/>
                  <a:ext cx="936115" cy="1491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Load-Unload</a:t>
                  </a:r>
                </a:p>
              </xdr:txBody>
            </xdr:sp>
            <xdr:sp macro="" textlink="">
              <xdr:nvSpPr>
                <xdr:cNvPr id="15422" name="Check Box 62" hidden="1">
                  <a:extLst>
                    <a:ext uri="{63B3BB69-23CF-44E3-9099-C40C66FF867C}">
                      <a14:compatExt spid="_x0000_s15422"/>
                    </a:ext>
                  </a:extLst>
                </xdr:cNvPr>
                <xdr:cNvSpPr/>
              </xdr:nvSpPr>
              <xdr:spPr bwMode="auto">
                <a:xfrm>
                  <a:off x="9953644724" y="2940819"/>
                  <a:ext cx="936111" cy="1491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VSD</a:t>
                  </a:r>
                </a:p>
              </xdr:txBody>
            </xdr:sp>
          </xdr:grpSp>
          <xdr:sp macro="" textlink="">
            <xdr:nvSpPr>
              <xdr:cNvPr id="15423" name="Check Box 63" hidden="1">
                <a:extLst>
                  <a:ext uri="{63B3BB69-23CF-44E3-9099-C40C66FF867C}">
                    <a14:compatExt spid="_x0000_s15423"/>
                  </a:ext>
                </a:extLst>
              </xdr:cNvPr>
              <xdr:cNvSpPr/>
            </xdr:nvSpPr>
            <xdr:spPr bwMode="auto">
              <a:xfrm>
                <a:off x="9944007274" y="169626"/>
                <a:ext cx="372713" cy="15744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On-Off</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602337</xdr:colOff>
          <xdr:row>31</xdr:row>
          <xdr:rowOff>162983</xdr:rowOff>
        </xdr:from>
        <xdr:to>
          <xdr:col>45</xdr:col>
          <xdr:colOff>474492</xdr:colOff>
          <xdr:row>32</xdr:row>
          <xdr:rowOff>116028</xdr:rowOff>
        </xdr:to>
        <xdr:grpSp>
          <xdr:nvGrpSpPr>
            <xdr:cNvPr id="104" name="Group 103"/>
            <xdr:cNvGrpSpPr/>
          </xdr:nvGrpSpPr>
          <xdr:grpSpPr>
            <a:xfrm>
              <a:off x="9972829158" y="15631583"/>
              <a:ext cx="1091355" cy="448345"/>
              <a:chOff x="9944028981" y="191254"/>
              <a:chExt cx="385947" cy="465894"/>
            </a:xfrm>
          </xdr:grpSpPr>
          <xdr:grpSp>
            <xdr:nvGrpSpPr>
              <xdr:cNvPr id="105" name="Group 104"/>
              <xdr:cNvGrpSpPr/>
            </xdr:nvGrpSpPr>
            <xdr:grpSpPr>
              <a:xfrm>
                <a:off x="9944028981" y="341677"/>
                <a:ext cx="379288" cy="315471"/>
                <a:chOff x="9953723258" y="2777491"/>
                <a:chExt cx="962974" cy="291697"/>
              </a:xfrm>
            </xdr:grpSpPr>
            <xdr:sp macro="" textlink="">
              <xdr:nvSpPr>
                <xdr:cNvPr id="15427" name="Check Box 67" hidden="1">
                  <a:extLst>
                    <a:ext uri="{63B3BB69-23CF-44E3-9099-C40C66FF867C}">
                      <a14:compatExt spid="_x0000_s15427"/>
                    </a:ext>
                  </a:extLst>
                </xdr:cNvPr>
                <xdr:cNvSpPr/>
              </xdr:nvSpPr>
              <xdr:spPr bwMode="auto">
                <a:xfrm>
                  <a:off x="9953723258" y="2777491"/>
                  <a:ext cx="936117"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توربن بخار</a:t>
                  </a:r>
                </a:p>
              </xdr:txBody>
            </xdr:sp>
            <xdr:sp macro="" textlink="">
              <xdr:nvSpPr>
                <xdr:cNvPr id="15428" name="Check Box 68" hidden="1">
                  <a:extLst>
                    <a:ext uri="{63B3BB69-23CF-44E3-9099-C40C66FF867C}">
                      <a14:compatExt spid="_x0000_s15428"/>
                    </a:ext>
                  </a:extLst>
                </xdr:cNvPr>
                <xdr:cNvSpPr/>
              </xdr:nvSpPr>
              <xdr:spPr bwMode="auto">
                <a:xfrm>
                  <a:off x="9953750112" y="2920027"/>
                  <a:ext cx="936120" cy="1491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الکتروموتور</a:t>
                  </a:r>
                </a:p>
              </xdr:txBody>
            </xdr:sp>
          </xdr:grpSp>
          <xdr:sp macro="" textlink="">
            <xdr:nvSpPr>
              <xdr:cNvPr id="15429" name="Check Box 69" hidden="1">
                <a:extLst>
                  <a:ext uri="{63B3BB69-23CF-44E3-9099-C40C66FF867C}">
                    <a14:compatExt spid="_x0000_s15429"/>
                  </a:ext>
                </a:extLst>
              </xdr:cNvPr>
              <xdr:cNvSpPr/>
            </xdr:nvSpPr>
            <xdr:spPr bwMode="auto">
              <a:xfrm>
                <a:off x="9944042215" y="191254"/>
                <a:ext cx="372713" cy="15744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توربین گازی</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44</xdr:col>
          <xdr:colOff>86368</xdr:colOff>
          <xdr:row>33</xdr:row>
          <xdr:rowOff>161925</xdr:rowOff>
        </xdr:from>
        <xdr:to>
          <xdr:col>46</xdr:col>
          <xdr:colOff>38214</xdr:colOff>
          <xdr:row>33</xdr:row>
          <xdr:rowOff>165782</xdr:rowOff>
        </xdr:to>
        <xdr:grpSp>
          <xdr:nvGrpSpPr>
            <xdr:cNvPr id="119" name="Group 118"/>
            <xdr:cNvGrpSpPr/>
          </xdr:nvGrpSpPr>
          <xdr:grpSpPr>
            <a:xfrm>
              <a:off x="9972655836" y="16621125"/>
              <a:ext cx="1171046" cy="3857"/>
              <a:chOff x="9943998088" y="180221"/>
              <a:chExt cx="406996" cy="519371"/>
            </a:xfrm>
          </xdr:grpSpPr>
          <xdr:grpSp>
            <xdr:nvGrpSpPr>
              <xdr:cNvPr id="120" name="Group 119"/>
              <xdr:cNvGrpSpPr/>
            </xdr:nvGrpSpPr>
            <xdr:grpSpPr>
              <a:xfrm>
                <a:off x="9943998088" y="365778"/>
                <a:ext cx="375127" cy="333814"/>
                <a:chOff x="9953742638" y="2799761"/>
                <a:chExt cx="952419" cy="308656"/>
              </a:xfrm>
            </xdr:grpSpPr>
            <xdr:sp macro="" textlink="">
              <xdr:nvSpPr>
                <xdr:cNvPr id="15436" name="Check Box 76" hidden="1">
                  <a:extLst>
                    <a:ext uri="{63B3BB69-23CF-44E3-9099-C40C66FF867C}">
                      <a14:compatExt spid="_x0000_s15436"/>
                    </a:ext>
                  </a:extLst>
                </xdr:cNvPr>
                <xdr:cNvSpPr/>
              </xdr:nvSpPr>
              <xdr:spPr bwMode="auto">
                <a:xfrm>
                  <a:off x="9953758934" y="2799761"/>
                  <a:ext cx="936123" cy="1491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توربن بخار</a:t>
                  </a:r>
                </a:p>
              </xdr:txBody>
            </xdr:sp>
            <xdr:sp macro="" textlink="">
              <xdr:nvSpPr>
                <xdr:cNvPr id="15437" name="Check Box 77" hidden="1">
                  <a:extLst>
                    <a:ext uri="{63B3BB69-23CF-44E3-9099-C40C66FF867C}">
                      <a14:compatExt spid="_x0000_s15437"/>
                    </a:ext>
                  </a:extLst>
                </xdr:cNvPr>
                <xdr:cNvSpPr/>
              </xdr:nvSpPr>
              <xdr:spPr bwMode="auto">
                <a:xfrm>
                  <a:off x="9953742638" y="2959256"/>
                  <a:ext cx="936120" cy="1491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الکتروموتور</a:t>
                  </a:r>
                </a:p>
              </xdr:txBody>
            </xdr:sp>
          </xdr:grpSp>
          <xdr:sp macro="" textlink="">
            <xdr:nvSpPr>
              <xdr:cNvPr id="15438" name="Check Box 78" hidden="1">
                <a:extLst>
                  <a:ext uri="{63B3BB69-23CF-44E3-9099-C40C66FF867C}">
                    <a14:compatExt spid="_x0000_s15438"/>
                  </a:ext>
                </a:extLst>
              </xdr:cNvPr>
              <xdr:cNvSpPr/>
            </xdr:nvSpPr>
            <xdr:spPr bwMode="auto">
              <a:xfrm>
                <a:off x="9944032371" y="180221"/>
                <a:ext cx="372713" cy="1574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توربین گازی</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599506</xdr:colOff>
          <xdr:row>37</xdr:row>
          <xdr:rowOff>167746</xdr:rowOff>
        </xdr:from>
        <xdr:to>
          <xdr:col>45</xdr:col>
          <xdr:colOff>330217</xdr:colOff>
          <xdr:row>38</xdr:row>
          <xdr:rowOff>140750</xdr:rowOff>
        </xdr:to>
        <xdr:grpSp>
          <xdr:nvGrpSpPr>
            <xdr:cNvPr id="199" name="Group 198"/>
            <xdr:cNvGrpSpPr/>
          </xdr:nvGrpSpPr>
          <xdr:grpSpPr>
            <a:xfrm>
              <a:off x="9972973433" y="18608146"/>
              <a:ext cx="949911" cy="468304"/>
              <a:chOff x="9944003942" y="161202"/>
              <a:chExt cx="392951" cy="373586"/>
            </a:xfrm>
          </xdr:grpSpPr>
          <xdr:grpSp>
            <xdr:nvGrpSpPr>
              <xdr:cNvPr id="200" name="Group 199"/>
              <xdr:cNvGrpSpPr/>
            </xdr:nvGrpSpPr>
            <xdr:grpSpPr>
              <a:xfrm>
                <a:off x="9944019639" y="270769"/>
                <a:ext cx="377254" cy="264019"/>
                <a:chOff x="9953638444" y="2711909"/>
                <a:chExt cx="957804" cy="244121"/>
              </a:xfrm>
            </xdr:grpSpPr>
            <xdr:sp macro="" textlink="">
              <xdr:nvSpPr>
                <xdr:cNvPr id="15484" name="Check Box 124" hidden="1">
                  <a:extLst>
                    <a:ext uri="{63B3BB69-23CF-44E3-9099-C40C66FF867C}">
                      <a14:compatExt spid="_x0000_s15484"/>
                    </a:ext>
                  </a:extLst>
                </xdr:cNvPr>
                <xdr:cNvSpPr/>
              </xdr:nvSpPr>
              <xdr:spPr bwMode="auto">
                <a:xfrm>
                  <a:off x="9953660131" y="2711909"/>
                  <a:ext cx="936117"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پمپ خلأ</a:t>
                  </a:r>
                </a:p>
              </xdr:txBody>
            </xdr:sp>
            <xdr:sp macro="" textlink="">
              <xdr:nvSpPr>
                <xdr:cNvPr id="15485" name="Check Box 125" hidden="1">
                  <a:extLst>
                    <a:ext uri="{63B3BB69-23CF-44E3-9099-C40C66FF867C}">
                      <a14:compatExt spid="_x0000_s15485"/>
                    </a:ext>
                  </a:extLst>
                </xdr:cNvPr>
                <xdr:cNvSpPr/>
              </xdr:nvSpPr>
              <xdr:spPr bwMode="auto">
                <a:xfrm>
                  <a:off x="9953638444" y="2842041"/>
                  <a:ext cx="936115" cy="1139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غیره</a:t>
                  </a:r>
                </a:p>
              </xdr:txBody>
            </xdr:sp>
          </xdr:grpSp>
          <xdr:sp macro="" textlink="">
            <xdr:nvSpPr>
              <xdr:cNvPr id="15486" name="Check Box 126" hidden="1">
                <a:extLst>
                  <a:ext uri="{63B3BB69-23CF-44E3-9099-C40C66FF867C}">
                    <a14:compatExt spid="_x0000_s15486"/>
                  </a:ext>
                </a:extLst>
              </xdr:cNvPr>
              <xdr:cNvSpPr/>
            </xdr:nvSpPr>
            <xdr:spPr bwMode="auto">
              <a:xfrm>
                <a:off x="9944003942" y="161202"/>
                <a:ext cx="372713" cy="15744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اجکتور</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137</xdr:col>
          <xdr:colOff>477008</xdr:colOff>
          <xdr:row>9</xdr:row>
          <xdr:rowOff>47625</xdr:rowOff>
        </xdr:from>
        <xdr:to>
          <xdr:col>138</xdr:col>
          <xdr:colOff>539389</xdr:colOff>
          <xdr:row>9</xdr:row>
          <xdr:rowOff>48696</xdr:rowOff>
        </xdr:to>
        <xdr:grpSp>
          <xdr:nvGrpSpPr>
            <xdr:cNvPr id="239" name="Group 238"/>
            <xdr:cNvGrpSpPr/>
          </xdr:nvGrpSpPr>
          <xdr:grpSpPr>
            <a:xfrm>
              <a:off x="9905298686" y="4619625"/>
              <a:ext cx="671981" cy="1071"/>
              <a:chOff x="9944001007" y="169044"/>
              <a:chExt cx="386905" cy="373675"/>
            </a:xfrm>
          </xdr:grpSpPr>
          <xdr:grpSp>
            <xdr:nvGrpSpPr>
              <xdr:cNvPr id="240" name="Group 239"/>
              <xdr:cNvGrpSpPr/>
            </xdr:nvGrpSpPr>
            <xdr:grpSpPr>
              <a:xfrm>
                <a:off x="9944001007" y="278702"/>
                <a:ext cx="386905" cy="264017"/>
                <a:chOff x="9953654313" y="2719245"/>
                <a:chExt cx="982313" cy="244119"/>
              </a:xfrm>
            </xdr:grpSpPr>
            <xdr:sp macro="" textlink="">
              <xdr:nvSpPr>
                <xdr:cNvPr id="15508" name="Check Box 148" hidden="1">
                  <a:extLst>
                    <a:ext uri="{63B3BB69-23CF-44E3-9099-C40C66FF867C}">
                      <a14:compatExt spid="_x0000_s15508"/>
                    </a:ext>
                  </a:extLst>
                </xdr:cNvPr>
                <xdr:cNvSpPr/>
              </xdr:nvSpPr>
              <xdr:spPr bwMode="auto">
                <a:xfrm>
                  <a:off x="9953700508" y="2719245"/>
                  <a:ext cx="936118" cy="1491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پمپ خلأ</a:t>
                  </a:r>
                </a:p>
              </xdr:txBody>
            </xdr:sp>
            <xdr:sp macro="" textlink="">
              <xdr:nvSpPr>
                <xdr:cNvPr id="15509" name="Check Box 149" hidden="1">
                  <a:extLst>
                    <a:ext uri="{63B3BB69-23CF-44E3-9099-C40C66FF867C}">
                      <a14:compatExt spid="_x0000_s15509"/>
                    </a:ext>
                  </a:extLst>
                </xdr:cNvPr>
                <xdr:cNvSpPr/>
              </xdr:nvSpPr>
              <xdr:spPr bwMode="auto">
                <a:xfrm>
                  <a:off x="9953654313" y="2849377"/>
                  <a:ext cx="936115" cy="1139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غیره</a:t>
                  </a:r>
                </a:p>
              </xdr:txBody>
            </xdr:sp>
          </xdr:grpSp>
          <xdr:sp macro="" textlink="">
            <xdr:nvSpPr>
              <xdr:cNvPr id="15510" name="Check Box 150" hidden="1">
                <a:extLst>
                  <a:ext uri="{63B3BB69-23CF-44E3-9099-C40C66FF867C}">
                    <a14:compatExt spid="_x0000_s15510"/>
                  </a:ext>
                </a:extLst>
              </xdr:cNvPr>
              <xdr:cNvSpPr/>
            </xdr:nvSpPr>
            <xdr:spPr bwMode="auto">
              <a:xfrm>
                <a:off x="9944008396" y="169044"/>
                <a:ext cx="372713" cy="1575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اجکتور</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1105640</xdr:colOff>
          <xdr:row>23</xdr:row>
          <xdr:rowOff>433916</xdr:rowOff>
        </xdr:from>
        <xdr:to>
          <xdr:col>4</xdr:col>
          <xdr:colOff>18173</xdr:colOff>
          <xdr:row>24</xdr:row>
          <xdr:rowOff>402167</xdr:rowOff>
        </xdr:to>
        <xdr:grpSp>
          <xdr:nvGrpSpPr>
            <xdr:cNvPr id="244" name="Group 243"/>
            <xdr:cNvGrpSpPr/>
          </xdr:nvGrpSpPr>
          <xdr:grpSpPr>
            <a:xfrm>
              <a:off x="10014662077" y="11940116"/>
              <a:ext cx="1198533" cy="463551"/>
              <a:chOff x="9953645166" y="2752152"/>
              <a:chExt cx="1030101" cy="318345"/>
            </a:xfrm>
          </xdr:grpSpPr>
          <xdr:sp macro="" textlink="">
            <xdr:nvSpPr>
              <xdr:cNvPr id="15511" name="Check Box 151" hidden="1">
                <a:extLst>
                  <a:ext uri="{63B3BB69-23CF-44E3-9099-C40C66FF867C}">
                    <a14:compatExt spid="_x0000_s15511"/>
                  </a:ext>
                </a:extLst>
              </xdr:cNvPr>
              <xdr:cNvSpPr/>
            </xdr:nvSpPr>
            <xdr:spPr bwMode="auto">
              <a:xfrm>
                <a:off x="9953646567" y="2752152"/>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512" name="Check Box 152" hidden="1">
                <a:extLst>
                  <a:ext uri="{63B3BB69-23CF-44E3-9099-C40C66FF867C}">
                    <a14:compatExt spid="_x0000_s15512"/>
                  </a:ext>
                </a:extLst>
              </xdr:cNvPr>
              <xdr:cNvSpPr/>
            </xdr:nvSpPr>
            <xdr:spPr bwMode="auto">
              <a:xfrm>
                <a:off x="9953645166" y="2899047"/>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0</xdr:rowOff>
        </xdr:from>
        <xdr:to>
          <xdr:col>4</xdr:col>
          <xdr:colOff>47626</xdr:colOff>
          <xdr:row>27</xdr:row>
          <xdr:rowOff>2</xdr:rowOff>
        </xdr:to>
        <xdr:grpSp>
          <xdr:nvGrpSpPr>
            <xdr:cNvPr id="256" name="Group 255"/>
            <xdr:cNvGrpSpPr/>
          </xdr:nvGrpSpPr>
          <xdr:grpSpPr>
            <a:xfrm>
              <a:off x="10014632624" y="13487400"/>
              <a:ext cx="1190626" cy="2"/>
              <a:chOff x="9953645811" y="2752725"/>
              <a:chExt cx="1055925" cy="342900"/>
            </a:xfrm>
          </xdr:grpSpPr>
          <xdr:sp macro="" textlink="">
            <xdr:nvSpPr>
              <xdr:cNvPr id="15519" name="Check Box 159" hidden="1">
                <a:extLst>
                  <a:ext uri="{63B3BB69-23CF-44E3-9099-C40C66FF867C}">
                    <a14:compatExt spid="_x0000_s15519"/>
                  </a:ext>
                </a:extLst>
              </xdr:cNvPr>
              <xdr:cNvSpPr/>
            </xdr:nvSpPr>
            <xdr:spPr bwMode="auto">
              <a:xfrm>
                <a:off x="9953645811" y="275272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520" name="Check Box 160" hidden="1">
                <a:extLst>
                  <a:ext uri="{63B3BB69-23CF-44E3-9099-C40C66FF867C}">
                    <a14:compatExt spid="_x0000_s15520"/>
                  </a:ext>
                </a:extLst>
              </xdr:cNvPr>
              <xdr:cNvSpPr/>
            </xdr:nvSpPr>
            <xdr:spPr bwMode="auto">
              <a:xfrm>
                <a:off x="9953673036" y="292417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2381</xdr:colOff>
          <xdr:row>42</xdr:row>
          <xdr:rowOff>28575</xdr:rowOff>
        </xdr:from>
        <xdr:to>
          <xdr:col>28</xdr:col>
          <xdr:colOff>19050</xdr:colOff>
          <xdr:row>43</xdr:row>
          <xdr:rowOff>0</xdr:rowOff>
        </xdr:to>
        <xdr:grpSp>
          <xdr:nvGrpSpPr>
            <xdr:cNvPr id="274" name="Group 273"/>
            <xdr:cNvGrpSpPr/>
          </xdr:nvGrpSpPr>
          <xdr:grpSpPr>
            <a:xfrm>
              <a:off x="9987229200" y="20945475"/>
              <a:ext cx="1159669" cy="466725"/>
              <a:chOff x="9953658909" y="2762272"/>
              <a:chExt cx="1040965" cy="333357"/>
            </a:xfrm>
          </xdr:grpSpPr>
          <xdr:sp macro="" textlink="">
            <xdr:nvSpPr>
              <xdr:cNvPr id="15531" name="Check Box 171" hidden="1">
                <a:extLst>
                  <a:ext uri="{63B3BB69-23CF-44E3-9099-C40C66FF867C}">
                    <a14:compatExt spid="_x0000_s15531"/>
                  </a:ext>
                </a:extLst>
              </xdr:cNvPr>
              <xdr:cNvSpPr/>
            </xdr:nvSpPr>
            <xdr:spPr bwMode="auto">
              <a:xfrm>
                <a:off x="9953671174" y="2762272"/>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532" name="Check Box 172" hidden="1">
                <a:extLst>
                  <a:ext uri="{63B3BB69-23CF-44E3-9099-C40C66FF867C}">
                    <a14:compatExt spid="_x0000_s15532"/>
                  </a:ext>
                </a:extLst>
              </xdr:cNvPr>
              <xdr:cNvSpPr/>
            </xdr:nvSpPr>
            <xdr:spPr bwMode="auto">
              <a:xfrm>
                <a:off x="9953658909" y="2924179"/>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0</xdr:colOff>
          <xdr:row>43</xdr:row>
          <xdr:rowOff>0</xdr:rowOff>
        </xdr:from>
        <xdr:to>
          <xdr:col>28</xdr:col>
          <xdr:colOff>2381</xdr:colOff>
          <xdr:row>44</xdr:row>
          <xdr:rowOff>0</xdr:rowOff>
        </xdr:to>
        <xdr:grpSp>
          <xdr:nvGrpSpPr>
            <xdr:cNvPr id="277" name="Group 276"/>
            <xdr:cNvGrpSpPr/>
          </xdr:nvGrpSpPr>
          <xdr:grpSpPr>
            <a:xfrm>
              <a:off x="9987245869" y="21412200"/>
              <a:ext cx="1145381" cy="495300"/>
              <a:chOff x="9953665552" y="2762270"/>
              <a:chExt cx="1031918" cy="333366"/>
            </a:xfrm>
          </xdr:grpSpPr>
          <xdr:sp macro="" textlink="">
            <xdr:nvSpPr>
              <xdr:cNvPr id="15533" name="Check Box 173" hidden="1">
                <a:extLst>
                  <a:ext uri="{63B3BB69-23CF-44E3-9099-C40C66FF867C}">
                    <a14:compatExt spid="_x0000_s15533"/>
                  </a:ext>
                </a:extLst>
              </xdr:cNvPr>
              <xdr:cNvSpPr/>
            </xdr:nvSpPr>
            <xdr:spPr bwMode="auto">
              <a:xfrm>
                <a:off x="9953668770" y="2762270"/>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534" name="Check Box 174" hidden="1">
                <a:extLst>
                  <a:ext uri="{63B3BB69-23CF-44E3-9099-C40C66FF867C}">
                    <a14:compatExt spid="_x0000_s15534"/>
                  </a:ext>
                </a:extLst>
              </xdr:cNvPr>
              <xdr:cNvSpPr/>
            </xdr:nvSpPr>
            <xdr:spPr bwMode="auto">
              <a:xfrm>
                <a:off x="9953665552" y="2924186"/>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27</xdr:col>
          <xdr:colOff>0</xdr:colOff>
          <xdr:row>44</xdr:row>
          <xdr:rowOff>0</xdr:rowOff>
        </xdr:from>
        <xdr:to>
          <xdr:col>28</xdr:col>
          <xdr:colOff>2381</xdr:colOff>
          <xdr:row>45</xdr:row>
          <xdr:rowOff>0</xdr:rowOff>
        </xdr:to>
        <xdr:grpSp>
          <xdr:nvGrpSpPr>
            <xdr:cNvPr id="280" name="Group 279"/>
            <xdr:cNvGrpSpPr/>
          </xdr:nvGrpSpPr>
          <xdr:grpSpPr>
            <a:xfrm>
              <a:off x="9987245869" y="21907500"/>
              <a:ext cx="1145381" cy="495300"/>
              <a:chOff x="9953665552" y="2762269"/>
              <a:chExt cx="1031918" cy="333368"/>
            </a:xfrm>
          </xdr:grpSpPr>
          <xdr:sp macro="" textlink="">
            <xdr:nvSpPr>
              <xdr:cNvPr id="15535" name="Check Box 175" hidden="1">
                <a:extLst>
                  <a:ext uri="{63B3BB69-23CF-44E3-9099-C40C66FF867C}">
                    <a14:compatExt spid="_x0000_s15535"/>
                  </a:ext>
                </a:extLst>
              </xdr:cNvPr>
              <xdr:cNvSpPr/>
            </xdr:nvSpPr>
            <xdr:spPr bwMode="auto">
              <a:xfrm>
                <a:off x="9953668770" y="2762269"/>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536" name="Check Box 176" hidden="1">
                <a:extLst>
                  <a:ext uri="{63B3BB69-23CF-44E3-9099-C40C66FF867C}">
                    <a14:compatExt spid="_x0000_s15536"/>
                  </a:ext>
                </a:extLst>
              </xdr:cNvPr>
              <xdr:cNvSpPr/>
            </xdr:nvSpPr>
            <xdr:spPr bwMode="auto">
              <a:xfrm>
                <a:off x="9953665552" y="2924187"/>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44</xdr:row>
          <xdr:rowOff>0</xdr:rowOff>
        </xdr:from>
        <xdr:to>
          <xdr:col>26</xdr:col>
          <xdr:colOff>407913</xdr:colOff>
          <xdr:row>45</xdr:row>
          <xdr:rowOff>0</xdr:rowOff>
        </xdr:to>
        <xdr:grpSp>
          <xdr:nvGrpSpPr>
            <xdr:cNvPr id="304" name="Group 303"/>
            <xdr:cNvGrpSpPr/>
          </xdr:nvGrpSpPr>
          <xdr:grpSpPr>
            <a:xfrm>
              <a:off x="9989126337" y="21907500"/>
              <a:ext cx="407913" cy="495300"/>
              <a:chOff x="9953653817" y="2752141"/>
              <a:chExt cx="1033974" cy="343483"/>
            </a:xfrm>
          </xdr:grpSpPr>
          <xdr:sp macro="" textlink="">
            <xdr:nvSpPr>
              <xdr:cNvPr id="15551" name="Check Box 191" hidden="1">
                <a:extLst>
                  <a:ext uri="{63B3BB69-23CF-44E3-9099-C40C66FF867C}">
                    <a14:compatExt spid="_x0000_s15551"/>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552" name="Check Box 192" hidden="1">
                <a:extLst>
                  <a:ext uri="{63B3BB69-23CF-44E3-9099-C40C66FF867C}">
                    <a14:compatExt spid="_x0000_s15552"/>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42</xdr:row>
          <xdr:rowOff>0</xdr:rowOff>
        </xdr:from>
        <xdr:to>
          <xdr:col>26</xdr:col>
          <xdr:colOff>407913</xdr:colOff>
          <xdr:row>43</xdr:row>
          <xdr:rowOff>2</xdr:rowOff>
        </xdr:to>
        <xdr:grpSp>
          <xdr:nvGrpSpPr>
            <xdr:cNvPr id="307" name="Group 306"/>
            <xdr:cNvGrpSpPr/>
          </xdr:nvGrpSpPr>
          <xdr:grpSpPr>
            <a:xfrm>
              <a:off x="9989126337" y="20916900"/>
              <a:ext cx="407913" cy="495302"/>
              <a:chOff x="9953653817" y="2752141"/>
              <a:chExt cx="1033974" cy="343483"/>
            </a:xfrm>
          </xdr:grpSpPr>
          <xdr:sp macro="" textlink="">
            <xdr:nvSpPr>
              <xdr:cNvPr id="15553" name="Check Box 193" hidden="1">
                <a:extLst>
                  <a:ext uri="{63B3BB69-23CF-44E3-9099-C40C66FF867C}">
                    <a14:compatExt spid="_x0000_s15553"/>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554" name="Check Box 194" hidden="1">
                <a:extLst>
                  <a:ext uri="{63B3BB69-23CF-44E3-9099-C40C66FF867C}">
                    <a14:compatExt spid="_x0000_s15554"/>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45</xdr:row>
          <xdr:rowOff>0</xdr:rowOff>
        </xdr:from>
        <xdr:to>
          <xdr:col>26</xdr:col>
          <xdr:colOff>407913</xdr:colOff>
          <xdr:row>45</xdr:row>
          <xdr:rowOff>2</xdr:rowOff>
        </xdr:to>
        <xdr:grpSp>
          <xdr:nvGrpSpPr>
            <xdr:cNvPr id="313" name="Group 312"/>
            <xdr:cNvGrpSpPr/>
          </xdr:nvGrpSpPr>
          <xdr:grpSpPr>
            <a:xfrm>
              <a:off x="9989126337" y="22402800"/>
              <a:ext cx="407913" cy="2"/>
              <a:chOff x="9953653817" y="2752725"/>
              <a:chExt cx="1033974" cy="342900"/>
            </a:xfrm>
          </xdr:grpSpPr>
          <xdr:sp macro="" textlink="">
            <xdr:nvSpPr>
              <xdr:cNvPr id="15557" name="Check Box 197" hidden="1">
                <a:extLst>
                  <a:ext uri="{63B3BB69-23CF-44E3-9099-C40C66FF867C}">
                    <a14:compatExt spid="_x0000_s15557"/>
                  </a:ext>
                </a:extLst>
              </xdr:cNvPr>
              <xdr:cNvSpPr/>
            </xdr:nvSpPr>
            <xdr:spPr bwMode="auto">
              <a:xfrm>
                <a:off x="9953653817" y="275272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558" name="Check Box 198" hidden="1">
                <a:extLst>
                  <a:ext uri="{63B3BB69-23CF-44E3-9099-C40C66FF867C}">
                    <a14:compatExt spid="_x0000_s15558"/>
                  </a:ext>
                </a:extLst>
              </xdr:cNvPr>
              <xdr:cNvSpPr/>
            </xdr:nvSpPr>
            <xdr:spPr bwMode="auto">
              <a:xfrm>
                <a:off x="9953659091" y="292417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43</xdr:row>
          <xdr:rowOff>0</xdr:rowOff>
        </xdr:from>
        <xdr:to>
          <xdr:col>26</xdr:col>
          <xdr:colOff>407913</xdr:colOff>
          <xdr:row>44</xdr:row>
          <xdr:rowOff>9527</xdr:rowOff>
        </xdr:to>
        <xdr:grpSp>
          <xdr:nvGrpSpPr>
            <xdr:cNvPr id="331" name="Group 330"/>
            <xdr:cNvGrpSpPr/>
          </xdr:nvGrpSpPr>
          <xdr:grpSpPr>
            <a:xfrm>
              <a:off x="9989126337" y="21412200"/>
              <a:ext cx="407913" cy="504827"/>
              <a:chOff x="9953653817" y="2752155"/>
              <a:chExt cx="1033974" cy="343479"/>
            </a:xfrm>
          </xdr:grpSpPr>
          <xdr:sp macro="" textlink="">
            <xdr:nvSpPr>
              <xdr:cNvPr id="15569" name="Check Box 209" hidden="1">
                <a:extLst>
                  <a:ext uri="{63B3BB69-23CF-44E3-9099-C40C66FF867C}">
                    <a14:compatExt spid="_x0000_s15569"/>
                  </a:ext>
                </a:extLst>
              </xdr:cNvPr>
              <xdr:cNvSpPr/>
            </xdr:nvSpPr>
            <xdr:spPr bwMode="auto">
              <a:xfrm>
                <a:off x="9953653817" y="275215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570" name="Check Box 210" hidden="1">
                <a:extLst>
                  <a:ext uri="{63B3BB69-23CF-44E3-9099-C40C66FF867C}">
                    <a14:compatExt spid="_x0000_s15570"/>
                  </a:ext>
                </a:extLst>
              </xdr:cNvPr>
              <xdr:cNvSpPr/>
            </xdr:nvSpPr>
            <xdr:spPr bwMode="auto">
              <a:xfrm>
                <a:off x="9953659091" y="292418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42</xdr:row>
          <xdr:rowOff>0</xdr:rowOff>
        </xdr:from>
        <xdr:to>
          <xdr:col>4</xdr:col>
          <xdr:colOff>47626</xdr:colOff>
          <xdr:row>43</xdr:row>
          <xdr:rowOff>2</xdr:rowOff>
        </xdr:to>
        <xdr:grpSp>
          <xdr:nvGrpSpPr>
            <xdr:cNvPr id="334" name="Group 333"/>
            <xdr:cNvGrpSpPr/>
          </xdr:nvGrpSpPr>
          <xdr:grpSpPr>
            <a:xfrm>
              <a:off x="10014632624" y="20916900"/>
              <a:ext cx="1190626" cy="495302"/>
              <a:chOff x="9953654521" y="2752141"/>
              <a:chExt cx="1034940" cy="343483"/>
            </a:xfrm>
          </xdr:grpSpPr>
          <xdr:sp macro="" textlink="">
            <xdr:nvSpPr>
              <xdr:cNvPr id="15571" name="Check Box 211" hidden="1">
                <a:extLst>
                  <a:ext uri="{63B3BB69-23CF-44E3-9099-C40C66FF867C}">
                    <a14:compatExt spid="_x0000_s15571"/>
                  </a:ext>
                </a:extLst>
              </xdr:cNvPr>
              <xdr:cNvSpPr/>
            </xdr:nvSpPr>
            <xdr:spPr bwMode="auto">
              <a:xfrm>
                <a:off x="9953654521"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572" name="Check Box 212" hidden="1">
                <a:extLst>
                  <a:ext uri="{63B3BB69-23CF-44E3-9099-C40C66FF867C}">
                    <a14:compatExt spid="_x0000_s15572"/>
                  </a:ext>
                </a:extLst>
              </xdr:cNvPr>
              <xdr:cNvSpPr/>
            </xdr:nvSpPr>
            <xdr:spPr bwMode="auto">
              <a:xfrm>
                <a:off x="995366076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43</xdr:row>
          <xdr:rowOff>0</xdr:rowOff>
        </xdr:from>
        <xdr:to>
          <xdr:col>4</xdr:col>
          <xdr:colOff>47626</xdr:colOff>
          <xdr:row>44</xdr:row>
          <xdr:rowOff>2</xdr:rowOff>
        </xdr:to>
        <xdr:grpSp>
          <xdr:nvGrpSpPr>
            <xdr:cNvPr id="337" name="Group 336"/>
            <xdr:cNvGrpSpPr/>
          </xdr:nvGrpSpPr>
          <xdr:grpSpPr>
            <a:xfrm>
              <a:off x="10014632624" y="21412200"/>
              <a:ext cx="1190626" cy="495302"/>
              <a:chOff x="9953654521" y="2752148"/>
              <a:chExt cx="1034940" cy="343480"/>
            </a:xfrm>
          </xdr:grpSpPr>
          <xdr:sp macro="" textlink="">
            <xdr:nvSpPr>
              <xdr:cNvPr id="15573" name="Check Box 213" hidden="1">
                <a:extLst>
                  <a:ext uri="{63B3BB69-23CF-44E3-9099-C40C66FF867C}">
                    <a14:compatExt spid="_x0000_s15573"/>
                  </a:ext>
                </a:extLst>
              </xdr:cNvPr>
              <xdr:cNvSpPr/>
            </xdr:nvSpPr>
            <xdr:spPr bwMode="auto">
              <a:xfrm>
                <a:off x="9953654521" y="2752148"/>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574" name="Check Box 214" hidden="1">
                <a:extLst>
                  <a:ext uri="{63B3BB69-23CF-44E3-9099-C40C66FF867C}">
                    <a14:compatExt spid="_x0000_s15574"/>
                  </a:ext>
                </a:extLst>
              </xdr:cNvPr>
              <xdr:cNvSpPr/>
            </xdr:nvSpPr>
            <xdr:spPr bwMode="auto">
              <a:xfrm>
                <a:off x="9953660761" y="2924178"/>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44</xdr:row>
          <xdr:rowOff>0</xdr:rowOff>
        </xdr:from>
        <xdr:to>
          <xdr:col>4</xdr:col>
          <xdr:colOff>47626</xdr:colOff>
          <xdr:row>45</xdr:row>
          <xdr:rowOff>0</xdr:rowOff>
        </xdr:to>
        <xdr:grpSp>
          <xdr:nvGrpSpPr>
            <xdr:cNvPr id="340" name="Group 339"/>
            <xdr:cNvGrpSpPr/>
          </xdr:nvGrpSpPr>
          <xdr:grpSpPr>
            <a:xfrm>
              <a:off x="10014632624" y="21907500"/>
              <a:ext cx="1190626" cy="495300"/>
              <a:chOff x="9953654521" y="2752141"/>
              <a:chExt cx="1034940" cy="343483"/>
            </a:xfrm>
          </xdr:grpSpPr>
          <xdr:sp macro="" textlink="">
            <xdr:nvSpPr>
              <xdr:cNvPr id="15575" name="Check Box 215" hidden="1">
                <a:extLst>
                  <a:ext uri="{63B3BB69-23CF-44E3-9099-C40C66FF867C}">
                    <a14:compatExt spid="_x0000_s15575"/>
                  </a:ext>
                </a:extLst>
              </xdr:cNvPr>
              <xdr:cNvSpPr/>
            </xdr:nvSpPr>
            <xdr:spPr bwMode="auto">
              <a:xfrm>
                <a:off x="9953654521"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576" name="Check Box 216" hidden="1">
                <a:extLst>
                  <a:ext uri="{63B3BB69-23CF-44E3-9099-C40C66FF867C}">
                    <a14:compatExt spid="_x0000_s15576"/>
                  </a:ext>
                </a:extLst>
              </xdr:cNvPr>
              <xdr:cNvSpPr/>
            </xdr:nvSpPr>
            <xdr:spPr bwMode="auto">
              <a:xfrm>
                <a:off x="995366076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45</xdr:row>
          <xdr:rowOff>0</xdr:rowOff>
        </xdr:from>
        <xdr:to>
          <xdr:col>4</xdr:col>
          <xdr:colOff>47626</xdr:colOff>
          <xdr:row>45</xdr:row>
          <xdr:rowOff>2</xdr:rowOff>
        </xdr:to>
        <xdr:grpSp>
          <xdr:nvGrpSpPr>
            <xdr:cNvPr id="346" name="Group 345"/>
            <xdr:cNvGrpSpPr/>
          </xdr:nvGrpSpPr>
          <xdr:grpSpPr>
            <a:xfrm>
              <a:off x="10014632624" y="22402800"/>
              <a:ext cx="1190626" cy="2"/>
              <a:chOff x="9953654521" y="2752725"/>
              <a:chExt cx="1034940" cy="342900"/>
            </a:xfrm>
          </xdr:grpSpPr>
          <xdr:sp macro="" textlink="">
            <xdr:nvSpPr>
              <xdr:cNvPr id="15579" name="Check Box 219" hidden="1">
                <a:extLst>
                  <a:ext uri="{63B3BB69-23CF-44E3-9099-C40C66FF867C}">
                    <a14:compatExt spid="_x0000_s15579"/>
                  </a:ext>
                </a:extLst>
              </xdr:cNvPr>
              <xdr:cNvSpPr/>
            </xdr:nvSpPr>
            <xdr:spPr bwMode="auto">
              <a:xfrm>
                <a:off x="9953654521" y="275272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580" name="Check Box 220" hidden="1">
                <a:extLst>
                  <a:ext uri="{63B3BB69-23CF-44E3-9099-C40C66FF867C}">
                    <a14:compatExt spid="_x0000_s15580"/>
                  </a:ext>
                </a:extLst>
              </xdr:cNvPr>
              <xdr:cNvSpPr/>
            </xdr:nvSpPr>
            <xdr:spPr bwMode="auto">
              <a:xfrm>
                <a:off x="9953660761" y="292417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2382</xdr:colOff>
          <xdr:row>54</xdr:row>
          <xdr:rowOff>28575</xdr:rowOff>
        </xdr:from>
        <xdr:to>
          <xdr:col>22</xdr:col>
          <xdr:colOff>19050</xdr:colOff>
          <xdr:row>55</xdr:row>
          <xdr:rowOff>0</xdr:rowOff>
        </xdr:to>
        <xdr:grpSp>
          <xdr:nvGrpSpPr>
            <xdr:cNvPr id="364" name="Group 363"/>
            <xdr:cNvGrpSpPr/>
          </xdr:nvGrpSpPr>
          <xdr:grpSpPr>
            <a:xfrm>
              <a:off x="9994087200" y="26889075"/>
              <a:ext cx="1159668" cy="466725"/>
              <a:chOff x="9953659079" y="2762272"/>
              <a:chExt cx="1035971" cy="333357"/>
            </a:xfrm>
          </xdr:grpSpPr>
          <xdr:sp macro="" textlink="">
            <xdr:nvSpPr>
              <xdr:cNvPr id="15591" name="Check Box 231" hidden="1">
                <a:extLst>
                  <a:ext uri="{63B3BB69-23CF-44E3-9099-C40C66FF867C}">
                    <a14:compatExt spid="_x0000_s15591"/>
                  </a:ext>
                </a:extLst>
              </xdr:cNvPr>
              <xdr:cNvSpPr/>
            </xdr:nvSpPr>
            <xdr:spPr bwMode="auto">
              <a:xfrm>
                <a:off x="9953666350" y="2762272"/>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592" name="Check Box 232" hidden="1">
                <a:extLst>
                  <a:ext uri="{63B3BB69-23CF-44E3-9099-C40C66FF867C}">
                    <a14:compatExt spid="_x0000_s15592"/>
                  </a:ext>
                </a:extLst>
              </xdr:cNvPr>
              <xdr:cNvSpPr/>
            </xdr:nvSpPr>
            <xdr:spPr bwMode="auto">
              <a:xfrm>
                <a:off x="9953659079" y="2924179"/>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55</xdr:row>
          <xdr:rowOff>0</xdr:rowOff>
        </xdr:from>
        <xdr:to>
          <xdr:col>22</xdr:col>
          <xdr:colOff>2381</xdr:colOff>
          <xdr:row>56</xdr:row>
          <xdr:rowOff>0</xdr:rowOff>
        </xdr:to>
        <xdr:grpSp>
          <xdr:nvGrpSpPr>
            <xdr:cNvPr id="367" name="Group 366"/>
            <xdr:cNvGrpSpPr/>
          </xdr:nvGrpSpPr>
          <xdr:grpSpPr>
            <a:xfrm>
              <a:off x="9994103869" y="27355800"/>
              <a:ext cx="1145381" cy="495300"/>
              <a:chOff x="9953660828" y="2762270"/>
              <a:chExt cx="1043349" cy="333366"/>
            </a:xfrm>
          </xdr:grpSpPr>
          <xdr:sp macro="" textlink="">
            <xdr:nvSpPr>
              <xdr:cNvPr id="15593" name="Check Box 233" hidden="1">
                <a:extLst>
                  <a:ext uri="{63B3BB69-23CF-44E3-9099-C40C66FF867C}">
                    <a14:compatExt spid="_x0000_s15593"/>
                  </a:ext>
                </a:extLst>
              </xdr:cNvPr>
              <xdr:cNvSpPr/>
            </xdr:nvSpPr>
            <xdr:spPr bwMode="auto">
              <a:xfrm>
                <a:off x="9953675477" y="2762270"/>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594" name="Check Box 234" hidden="1">
                <a:extLst>
                  <a:ext uri="{63B3BB69-23CF-44E3-9099-C40C66FF867C}">
                    <a14:compatExt spid="_x0000_s15594"/>
                  </a:ext>
                </a:extLst>
              </xdr:cNvPr>
              <xdr:cNvSpPr/>
            </xdr:nvSpPr>
            <xdr:spPr bwMode="auto">
              <a:xfrm>
                <a:off x="9953660828" y="2924186"/>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0</xdr:colOff>
          <xdr:row>56</xdr:row>
          <xdr:rowOff>0</xdr:rowOff>
        </xdr:from>
        <xdr:to>
          <xdr:col>22</xdr:col>
          <xdr:colOff>2381</xdr:colOff>
          <xdr:row>57</xdr:row>
          <xdr:rowOff>0</xdr:rowOff>
        </xdr:to>
        <xdr:grpSp>
          <xdr:nvGrpSpPr>
            <xdr:cNvPr id="370" name="Group 369"/>
            <xdr:cNvGrpSpPr/>
          </xdr:nvGrpSpPr>
          <xdr:grpSpPr>
            <a:xfrm>
              <a:off x="9994103869" y="27851100"/>
              <a:ext cx="1145381" cy="495300"/>
              <a:chOff x="9953660828" y="2762269"/>
              <a:chExt cx="1043349" cy="333368"/>
            </a:xfrm>
          </xdr:grpSpPr>
          <xdr:sp macro="" textlink="">
            <xdr:nvSpPr>
              <xdr:cNvPr id="15595" name="Check Box 235" hidden="1">
                <a:extLst>
                  <a:ext uri="{63B3BB69-23CF-44E3-9099-C40C66FF867C}">
                    <a14:compatExt spid="_x0000_s15595"/>
                  </a:ext>
                </a:extLst>
              </xdr:cNvPr>
              <xdr:cNvSpPr/>
            </xdr:nvSpPr>
            <xdr:spPr bwMode="auto">
              <a:xfrm>
                <a:off x="9953675477" y="2762269"/>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 ارسال می‌گردد</a:t>
                </a:r>
              </a:p>
            </xdr:txBody>
          </xdr:sp>
          <xdr:sp macro="" textlink="">
            <xdr:nvSpPr>
              <xdr:cNvPr id="15596" name="Check Box 236" hidden="1">
                <a:extLst>
                  <a:ext uri="{63B3BB69-23CF-44E3-9099-C40C66FF867C}">
                    <a14:compatExt spid="_x0000_s15596"/>
                  </a:ext>
                </a:extLst>
              </xdr:cNvPr>
              <xdr:cNvSpPr/>
            </xdr:nvSpPr>
            <xdr:spPr bwMode="auto">
              <a:xfrm>
                <a:off x="9953660828" y="2924187"/>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54</xdr:row>
          <xdr:rowOff>0</xdr:rowOff>
        </xdr:from>
        <xdr:to>
          <xdr:col>20</xdr:col>
          <xdr:colOff>407913</xdr:colOff>
          <xdr:row>55</xdr:row>
          <xdr:rowOff>2</xdr:rowOff>
        </xdr:to>
        <xdr:grpSp>
          <xdr:nvGrpSpPr>
            <xdr:cNvPr id="394" name="Group 393"/>
            <xdr:cNvGrpSpPr/>
          </xdr:nvGrpSpPr>
          <xdr:grpSpPr>
            <a:xfrm>
              <a:off x="9995984337" y="26860500"/>
              <a:ext cx="407913" cy="495302"/>
              <a:chOff x="9953653817" y="2752141"/>
              <a:chExt cx="1033974" cy="343483"/>
            </a:xfrm>
          </xdr:grpSpPr>
          <xdr:sp macro="" textlink="">
            <xdr:nvSpPr>
              <xdr:cNvPr id="15611" name="Check Box 251" hidden="1">
                <a:extLst>
                  <a:ext uri="{63B3BB69-23CF-44E3-9099-C40C66FF867C}">
                    <a14:compatExt spid="_x0000_s15611"/>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612" name="Check Box 252" hidden="1">
                <a:extLst>
                  <a:ext uri="{63B3BB69-23CF-44E3-9099-C40C66FF867C}">
                    <a14:compatExt spid="_x0000_s15612"/>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55</xdr:row>
          <xdr:rowOff>0</xdr:rowOff>
        </xdr:from>
        <xdr:to>
          <xdr:col>20</xdr:col>
          <xdr:colOff>407913</xdr:colOff>
          <xdr:row>56</xdr:row>
          <xdr:rowOff>9527</xdr:rowOff>
        </xdr:to>
        <xdr:grpSp>
          <xdr:nvGrpSpPr>
            <xdr:cNvPr id="397" name="Group 396"/>
            <xdr:cNvGrpSpPr/>
          </xdr:nvGrpSpPr>
          <xdr:grpSpPr>
            <a:xfrm>
              <a:off x="9995984337" y="27355800"/>
              <a:ext cx="407913" cy="504827"/>
              <a:chOff x="9953653817" y="2752155"/>
              <a:chExt cx="1033974" cy="343479"/>
            </a:xfrm>
          </xdr:grpSpPr>
          <xdr:sp macro="" textlink="">
            <xdr:nvSpPr>
              <xdr:cNvPr id="15613" name="Check Box 253" hidden="1">
                <a:extLst>
                  <a:ext uri="{63B3BB69-23CF-44E3-9099-C40C66FF867C}">
                    <a14:compatExt spid="_x0000_s15613"/>
                  </a:ext>
                </a:extLst>
              </xdr:cNvPr>
              <xdr:cNvSpPr/>
            </xdr:nvSpPr>
            <xdr:spPr bwMode="auto">
              <a:xfrm>
                <a:off x="9953653817" y="275215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614" name="Check Box 254" hidden="1">
                <a:extLst>
                  <a:ext uri="{63B3BB69-23CF-44E3-9099-C40C66FF867C}">
                    <a14:compatExt spid="_x0000_s15614"/>
                  </a:ext>
                </a:extLst>
              </xdr:cNvPr>
              <xdr:cNvSpPr/>
            </xdr:nvSpPr>
            <xdr:spPr bwMode="auto">
              <a:xfrm>
                <a:off x="9953659091" y="292418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56</xdr:row>
          <xdr:rowOff>0</xdr:rowOff>
        </xdr:from>
        <xdr:to>
          <xdr:col>20</xdr:col>
          <xdr:colOff>407913</xdr:colOff>
          <xdr:row>57</xdr:row>
          <xdr:rowOff>0</xdr:rowOff>
        </xdr:to>
        <xdr:grpSp>
          <xdr:nvGrpSpPr>
            <xdr:cNvPr id="400" name="Group 399"/>
            <xdr:cNvGrpSpPr/>
          </xdr:nvGrpSpPr>
          <xdr:grpSpPr>
            <a:xfrm>
              <a:off x="9995984337" y="27851100"/>
              <a:ext cx="407913" cy="495300"/>
              <a:chOff x="9953653817" y="2752141"/>
              <a:chExt cx="1033974" cy="343483"/>
            </a:xfrm>
          </xdr:grpSpPr>
          <xdr:sp macro="" textlink="">
            <xdr:nvSpPr>
              <xdr:cNvPr id="15615" name="Check Box 255" hidden="1">
                <a:extLst>
                  <a:ext uri="{63B3BB69-23CF-44E3-9099-C40C66FF867C}">
                    <a14:compatExt spid="_x0000_s15615"/>
                  </a:ext>
                </a:extLst>
              </xdr:cNvPr>
              <xdr:cNvSpPr/>
            </xdr:nvSpPr>
            <xdr:spPr bwMode="auto">
              <a:xfrm>
                <a:off x="9953653817" y="2752141"/>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616" name="Check Box 256" hidden="1">
                <a:extLst>
                  <a:ext uri="{63B3BB69-23CF-44E3-9099-C40C66FF867C}">
                    <a14:compatExt spid="_x0000_s15616"/>
                  </a:ext>
                </a:extLst>
              </xdr:cNvPr>
              <xdr:cNvSpPr/>
            </xdr:nvSpPr>
            <xdr:spPr bwMode="auto">
              <a:xfrm>
                <a:off x="9953659091" y="292417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0</xdr:colOff>
          <xdr:row>57</xdr:row>
          <xdr:rowOff>0</xdr:rowOff>
        </xdr:from>
        <xdr:to>
          <xdr:col>20</xdr:col>
          <xdr:colOff>407913</xdr:colOff>
          <xdr:row>57</xdr:row>
          <xdr:rowOff>2</xdr:rowOff>
        </xdr:to>
        <xdr:grpSp>
          <xdr:nvGrpSpPr>
            <xdr:cNvPr id="406" name="Group 405"/>
            <xdr:cNvGrpSpPr/>
          </xdr:nvGrpSpPr>
          <xdr:grpSpPr>
            <a:xfrm>
              <a:off x="9995984337" y="28346400"/>
              <a:ext cx="407913" cy="2"/>
              <a:chOff x="9953653817" y="2752725"/>
              <a:chExt cx="1033974" cy="342900"/>
            </a:xfrm>
          </xdr:grpSpPr>
          <xdr:sp macro="" textlink="">
            <xdr:nvSpPr>
              <xdr:cNvPr id="15619" name="Check Box 259" hidden="1">
                <a:extLst>
                  <a:ext uri="{63B3BB69-23CF-44E3-9099-C40C66FF867C}">
                    <a14:compatExt spid="_x0000_s15619"/>
                  </a:ext>
                </a:extLst>
              </xdr:cNvPr>
              <xdr:cNvSpPr/>
            </xdr:nvSpPr>
            <xdr:spPr bwMode="auto">
              <a:xfrm>
                <a:off x="9953653817" y="275272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دارد</a:t>
                </a:r>
              </a:p>
            </xdr:txBody>
          </xdr:sp>
          <xdr:sp macro="" textlink="">
            <xdr:nvSpPr>
              <xdr:cNvPr id="15620" name="Check Box 260" hidden="1">
                <a:extLst>
                  <a:ext uri="{63B3BB69-23CF-44E3-9099-C40C66FF867C}">
                    <a14:compatExt spid="_x0000_s15620"/>
                  </a:ext>
                </a:extLst>
              </xdr:cNvPr>
              <xdr:cNvSpPr/>
            </xdr:nvSpPr>
            <xdr:spPr bwMode="auto">
              <a:xfrm>
                <a:off x="9953659091" y="2924175"/>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ندارد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25</xdr:row>
          <xdr:rowOff>0</xdr:rowOff>
        </xdr:from>
        <xdr:to>
          <xdr:col>4</xdr:col>
          <xdr:colOff>23783</xdr:colOff>
          <xdr:row>25</xdr:row>
          <xdr:rowOff>402168</xdr:rowOff>
        </xdr:to>
        <xdr:grpSp>
          <xdr:nvGrpSpPr>
            <xdr:cNvPr id="424" name="Group 423"/>
            <xdr:cNvGrpSpPr/>
          </xdr:nvGrpSpPr>
          <xdr:grpSpPr>
            <a:xfrm>
              <a:off x="10014656467" y="12496800"/>
              <a:ext cx="1166783" cy="402168"/>
              <a:chOff x="9953643544" y="2752147"/>
              <a:chExt cx="1031236" cy="318347"/>
            </a:xfrm>
          </xdr:grpSpPr>
          <xdr:sp macro="" textlink="">
            <xdr:nvSpPr>
              <xdr:cNvPr id="15631" name="Check Box 271" hidden="1">
                <a:extLst>
                  <a:ext uri="{63B3BB69-23CF-44E3-9099-C40C66FF867C}">
                    <a14:compatExt spid="_x0000_s15631"/>
                  </a:ext>
                </a:extLst>
              </xdr:cNvPr>
              <xdr:cNvSpPr/>
            </xdr:nvSpPr>
            <xdr:spPr bwMode="auto">
              <a:xfrm>
                <a:off x="9953643544" y="2752147"/>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632" name="Check Box 272" hidden="1">
                <a:extLst>
                  <a:ext uri="{63B3BB69-23CF-44E3-9099-C40C66FF867C}">
                    <a14:compatExt spid="_x0000_s15632"/>
                  </a:ext>
                </a:extLst>
              </xdr:cNvPr>
              <xdr:cNvSpPr/>
            </xdr:nvSpPr>
            <xdr:spPr bwMode="auto">
              <a:xfrm>
                <a:off x="9953646080" y="289904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26</xdr:row>
          <xdr:rowOff>0</xdr:rowOff>
        </xdr:from>
        <xdr:to>
          <xdr:col>4</xdr:col>
          <xdr:colOff>23783</xdr:colOff>
          <xdr:row>26</xdr:row>
          <xdr:rowOff>402168</xdr:rowOff>
        </xdr:to>
        <xdr:grpSp>
          <xdr:nvGrpSpPr>
            <xdr:cNvPr id="427" name="Group 426"/>
            <xdr:cNvGrpSpPr/>
          </xdr:nvGrpSpPr>
          <xdr:grpSpPr>
            <a:xfrm>
              <a:off x="10014656467" y="12992100"/>
              <a:ext cx="1166783" cy="402168"/>
              <a:chOff x="9953643544" y="2752147"/>
              <a:chExt cx="1031236" cy="318347"/>
            </a:xfrm>
          </xdr:grpSpPr>
          <xdr:sp macro="" textlink="">
            <xdr:nvSpPr>
              <xdr:cNvPr id="15633" name="Check Box 273" hidden="1">
                <a:extLst>
                  <a:ext uri="{63B3BB69-23CF-44E3-9099-C40C66FF867C}">
                    <a14:compatExt spid="_x0000_s15633"/>
                  </a:ext>
                </a:extLst>
              </xdr:cNvPr>
              <xdr:cNvSpPr/>
            </xdr:nvSpPr>
            <xdr:spPr bwMode="auto">
              <a:xfrm>
                <a:off x="9953643544" y="2752147"/>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Fire Tube</a:t>
                </a:r>
              </a:p>
            </xdr:txBody>
          </xdr:sp>
          <xdr:sp macro="" textlink="">
            <xdr:nvSpPr>
              <xdr:cNvPr id="15634" name="Check Box 274" hidden="1">
                <a:extLst>
                  <a:ext uri="{63B3BB69-23CF-44E3-9099-C40C66FF867C}">
                    <a14:compatExt spid="_x0000_s15634"/>
                  </a:ext>
                </a:extLst>
              </xdr:cNvPr>
              <xdr:cNvSpPr/>
            </xdr:nvSpPr>
            <xdr:spPr bwMode="auto">
              <a:xfrm>
                <a:off x="9953646080" y="2899044"/>
                <a:ext cx="1028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Water Tube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602084</xdr:colOff>
          <xdr:row>30</xdr:row>
          <xdr:rowOff>147638</xdr:rowOff>
        </xdr:from>
        <xdr:to>
          <xdr:col>45</xdr:col>
          <xdr:colOff>474239</xdr:colOff>
          <xdr:row>31</xdr:row>
          <xdr:rowOff>100683</xdr:rowOff>
        </xdr:to>
        <xdr:grpSp>
          <xdr:nvGrpSpPr>
            <xdr:cNvPr id="430" name="Group 429"/>
            <xdr:cNvGrpSpPr/>
          </xdr:nvGrpSpPr>
          <xdr:grpSpPr>
            <a:xfrm>
              <a:off x="9972829411" y="15120938"/>
              <a:ext cx="1091355" cy="448345"/>
              <a:chOff x="9944028981" y="191254"/>
              <a:chExt cx="385947" cy="465894"/>
            </a:xfrm>
          </xdr:grpSpPr>
          <xdr:grpSp>
            <xdr:nvGrpSpPr>
              <xdr:cNvPr id="431" name="Group 430"/>
              <xdr:cNvGrpSpPr/>
            </xdr:nvGrpSpPr>
            <xdr:grpSpPr>
              <a:xfrm>
                <a:off x="9944028981" y="341677"/>
                <a:ext cx="379288" cy="315471"/>
                <a:chOff x="9953723258" y="2777491"/>
                <a:chExt cx="962974" cy="291697"/>
              </a:xfrm>
            </xdr:grpSpPr>
            <xdr:sp macro="" textlink="">
              <xdr:nvSpPr>
                <xdr:cNvPr id="15635" name="Check Box 275" hidden="1">
                  <a:extLst>
                    <a:ext uri="{63B3BB69-23CF-44E3-9099-C40C66FF867C}">
                      <a14:compatExt spid="_x0000_s15635"/>
                    </a:ext>
                  </a:extLst>
                </xdr:cNvPr>
                <xdr:cNvSpPr/>
              </xdr:nvSpPr>
              <xdr:spPr bwMode="auto">
                <a:xfrm>
                  <a:off x="9953723258" y="2777491"/>
                  <a:ext cx="936117"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توربن بخار</a:t>
                  </a:r>
                </a:p>
              </xdr:txBody>
            </xdr:sp>
            <xdr:sp macro="" textlink="">
              <xdr:nvSpPr>
                <xdr:cNvPr id="15636" name="Check Box 276" hidden="1">
                  <a:extLst>
                    <a:ext uri="{63B3BB69-23CF-44E3-9099-C40C66FF867C}">
                      <a14:compatExt spid="_x0000_s15636"/>
                    </a:ext>
                  </a:extLst>
                </xdr:cNvPr>
                <xdr:cNvSpPr/>
              </xdr:nvSpPr>
              <xdr:spPr bwMode="auto">
                <a:xfrm>
                  <a:off x="9953750112" y="2920027"/>
                  <a:ext cx="936120" cy="1491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الکتروموتور</a:t>
                  </a:r>
                </a:p>
              </xdr:txBody>
            </xdr:sp>
          </xdr:grpSp>
          <xdr:sp macro="" textlink="">
            <xdr:nvSpPr>
              <xdr:cNvPr id="15637" name="Check Box 277" hidden="1">
                <a:extLst>
                  <a:ext uri="{63B3BB69-23CF-44E3-9099-C40C66FF867C}">
                    <a14:compatExt spid="_x0000_s15637"/>
                  </a:ext>
                </a:extLst>
              </xdr:cNvPr>
              <xdr:cNvSpPr/>
            </xdr:nvSpPr>
            <xdr:spPr bwMode="auto">
              <a:xfrm>
                <a:off x="9944042215" y="191254"/>
                <a:ext cx="372713" cy="15744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توربین گازی</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602084</xdr:colOff>
          <xdr:row>32</xdr:row>
          <xdr:rowOff>157163</xdr:rowOff>
        </xdr:from>
        <xdr:to>
          <xdr:col>45</xdr:col>
          <xdr:colOff>474239</xdr:colOff>
          <xdr:row>33</xdr:row>
          <xdr:rowOff>110208</xdr:rowOff>
        </xdr:to>
        <xdr:grpSp>
          <xdr:nvGrpSpPr>
            <xdr:cNvPr id="435" name="Group 434"/>
            <xdr:cNvGrpSpPr/>
          </xdr:nvGrpSpPr>
          <xdr:grpSpPr>
            <a:xfrm>
              <a:off x="9972829411" y="16121063"/>
              <a:ext cx="1091355" cy="448345"/>
              <a:chOff x="9944028981" y="191254"/>
              <a:chExt cx="385947" cy="465894"/>
            </a:xfrm>
          </xdr:grpSpPr>
          <xdr:grpSp>
            <xdr:nvGrpSpPr>
              <xdr:cNvPr id="436" name="Group 435"/>
              <xdr:cNvGrpSpPr/>
            </xdr:nvGrpSpPr>
            <xdr:grpSpPr>
              <a:xfrm>
                <a:off x="9944028981" y="341677"/>
                <a:ext cx="379288" cy="315471"/>
                <a:chOff x="9953723258" y="2777491"/>
                <a:chExt cx="962974" cy="291697"/>
              </a:xfrm>
            </xdr:grpSpPr>
            <xdr:sp macro="" textlink="">
              <xdr:nvSpPr>
                <xdr:cNvPr id="15638" name="Check Box 278" hidden="1">
                  <a:extLst>
                    <a:ext uri="{63B3BB69-23CF-44E3-9099-C40C66FF867C}">
                      <a14:compatExt spid="_x0000_s15638"/>
                    </a:ext>
                  </a:extLst>
                </xdr:cNvPr>
                <xdr:cNvSpPr/>
              </xdr:nvSpPr>
              <xdr:spPr bwMode="auto">
                <a:xfrm>
                  <a:off x="9953723258" y="2777491"/>
                  <a:ext cx="936117"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توربن بخار</a:t>
                  </a:r>
                </a:p>
              </xdr:txBody>
            </xdr:sp>
            <xdr:sp macro="" textlink="">
              <xdr:nvSpPr>
                <xdr:cNvPr id="15639" name="Check Box 279" hidden="1">
                  <a:extLst>
                    <a:ext uri="{63B3BB69-23CF-44E3-9099-C40C66FF867C}">
                      <a14:compatExt spid="_x0000_s15639"/>
                    </a:ext>
                  </a:extLst>
                </xdr:cNvPr>
                <xdr:cNvSpPr/>
              </xdr:nvSpPr>
              <xdr:spPr bwMode="auto">
                <a:xfrm>
                  <a:off x="9953750112" y="2920027"/>
                  <a:ext cx="936120" cy="1491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الکتروموتور</a:t>
                  </a:r>
                </a:p>
              </xdr:txBody>
            </xdr:sp>
          </xdr:grpSp>
          <xdr:sp macro="" textlink="">
            <xdr:nvSpPr>
              <xdr:cNvPr id="15640" name="Check Box 280" hidden="1">
                <a:extLst>
                  <a:ext uri="{63B3BB69-23CF-44E3-9099-C40C66FF867C}">
                    <a14:compatExt spid="_x0000_s15640"/>
                  </a:ext>
                </a:extLst>
              </xdr:cNvPr>
              <xdr:cNvSpPr/>
            </xdr:nvSpPr>
            <xdr:spPr bwMode="auto">
              <a:xfrm>
                <a:off x="9944042215" y="191254"/>
                <a:ext cx="372713" cy="15744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توربین گازی</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44</xdr:col>
          <xdr:colOff>6217</xdr:colOff>
          <xdr:row>36</xdr:row>
          <xdr:rowOff>162984</xdr:rowOff>
        </xdr:from>
        <xdr:to>
          <xdr:col>45</xdr:col>
          <xdr:colOff>326794</xdr:colOff>
          <xdr:row>37</xdr:row>
          <xdr:rowOff>146575</xdr:rowOff>
        </xdr:to>
        <xdr:grpSp>
          <xdr:nvGrpSpPr>
            <xdr:cNvPr id="455" name="Group 454"/>
            <xdr:cNvGrpSpPr/>
          </xdr:nvGrpSpPr>
          <xdr:grpSpPr>
            <a:xfrm>
              <a:off x="9972976856" y="18108084"/>
              <a:ext cx="930177" cy="478891"/>
              <a:chOff x="9943993645" y="152712"/>
              <a:chExt cx="382837" cy="382077"/>
            </a:xfrm>
          </xdr:grpSpPr>
          <xdr:grpSp>
            <xdr:nvGrpSpPr>
              <xdr:cNvPr id="456" name="Group 455"/>
              <xdr:cNvGrpSpPr/>
            </xdr:nvGrpSpPr>
            <xdr:grpSpPr>
              <a:xfrm>
                <a:off x="9943993645" y="270770"/>
                <a:ext cx="378364" cy="264019"/>
                <a:chOff x="9953643317" y="2711909"/>
                <a:chExt cx="960629" cy="244121"/>
              </a:xfrm>
            </xdr:grpSpPr>
            <xdr:sp macro="" textlink="">
              <xdr:nvSpPr>
                <xdr:cNvPr id="15650" name="Check Box 290" hidden="1">
                  <a:extLst>
                    <a:ext uri="{63B3BB69-23CF-44E3-9099-C40C66FF867C}">
                      <a14:compatExt spid="_x0000_s15650"/>
                    </a:ext>
                  </a:extLst>
                </xdr:cNvPr>
                <xdr:cNvSpPr/>
              </xdr:nvSpPr>
              <xdr:spPr bwMode="auto">
                <a:xfrm>
                  <a:off x="9953643317" y="2711909"/>
                  <a:ext cx="936117"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پمپ خلأ</a:t>
                  </a:r>
                </a:p>
              </xdr:txBody>
            </xdr:sp>
            <xdr:sp macro="" textlink="">
              <xdr:nvSpPr>
                <xdr:cNvPr id="15651" name="Check Box 291" hidden="1">
                  <a:extLst>
                    <a:ext uri="{63B3BB69-23CF-44E3-9099-C40C66FF867C}">
                      <a14:compatExt spid="_x0000_s15651"/>
                    </a:ext>
                  </a:extLst>
                </xdr:cNvPr>
                <xdr:cNvSpPr/>
              </xdr:nvSpPr>
              <xdr:spPr bwMode="auto">
                <a:xfrm>
                  <a:off x="9953667827" y="2842040"/>
                  <a:ext cx="936119" cy="1139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غیره</a:t>
                  </a:r>
                </a:p>
              </xdr:txBody>
            </xdr:sp>
          </xdr:grpSp>
          <xdr:sp macro="" textlink="">
            <xdr:nvSpPr>
              <xdr:cNvPr id="15652" name="Check Box 292" hidden="1">
                <a:extLst>
                  <a:ext uri="{63B3BB69-23CF-44E3-9099-C40C66FF867C}">
                    <a14:compatExt spid="_x0000_s15652"/>
                  </a:ext>
                </a:extLst>
              </xdr:cNvPr>
              <xdr:cNvSpPr/>
            </xdr:nvSpPr>
            <xdr:spPr bwMode="auto">
              <a:xfrm>
                <a:off x="9944003769" y="152712"/>
                <a:ext cx="372713" cy="1574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اجکتور</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44</xdr:col>
          <xdr:colOff>26257</xdr:colOff>
          <xdr:row>38</xdr:row>
          <xdr:rowOff>172508</xdr:rowOff>
        </xdr:from>
        <xdr:to>
          <xdr:col>45</xdr:col>
          <xdr:colOff>334101</xdr:colOff>
          <xdr:row>39</xdr:row>
          <xdr:rowOff>156095</xdr:rowOff>
        </xdr:to>
        <xdr:grpSp>
          <xdr:nvGrpSpPr>
            <xdr:cNvPr id="460" name="Group 459"/>
            <xdr:cNvGrpSpPr/>
          </xdr:nvGrpSpPr>
          <xdr:grpSpPr>
            <a:xfrm>
              <a:off x="9972969549" y="19108208"/>
              <a:ext cx="917444" cy="478887"/>
              <a:chOff x="9943998976" y="152712"/>
              <a:chExt cx="377128" cy="382076"/>
            </a:xfrm>
          </xdr:grpSpPr>
          <xdr:grpSp>
            <xdr:nvGrpSpPr>
              <xdr:cNvPr id="461" name="Group 460"/>
              <xdr:cNvGrpSpPr/>
            </xdr:nvGrpSpPr>
            <xdr:grpSpPr>
              <a:xfrm>
                <a:off x="9943998976" y="270769"/>
                <a:ext cx="369280" cy="264019"/>
                <a:chOff x="9953660917" y="2711909"/>
                <a:chExt cx="937566" cy="244121"/>
              </a:xfrm>
            </xdr:grpSpPr>
            <xdr:sp macro="" textlink="">
              <xdr:nvSpPr>
                <xdr:cNvPr id="15653" name="Check Box 293" hidden="1">
                  <a:extLst>
                    <a:ext uri="{63B3BB69-23CF-44E3-9099-C40C66FF867C}">
                      <a14:compatExt spid="_x0000_s15653"/>
                    </a:ext>
                  </a:extLst>
                </xdr:cNvPr>
                <xdr:cNvSpPr/>
              </xdr:nvSpPr>
              <xdr:spPr bwMode="auto">
                <a:xfrm>
                  <a:off x="9953662367" y="2711909"/>
                  <a:ext cx="936116"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پمپ خلأ</a:t>
                  </a:r>
                </a:p>
              </xdr:txBody>
            </xdr:sp>
            <xdr:sp macro="" textlink="">
              <xdr:nvSpPr>
                <xdr:cNvPr id="15654" name="Check Box 294" hidden="1">
                  <a:extLst>
                    <a:ext uri="{63B3BB69-23CF-44E3-9099-C40C66FF867C}">
                      <a14:compatExt spid="_x0000_s15654"/>
                    </a:ext>
                  </a:extLst>
                </xdr:cNvPr>
                <xdr:cNvSpPr/>
              </xdr:nvSpPr>
              <xdr:spPr bwMode="auto">
                <a:xfrm>
                  <a:off x="9953660917" y="2842041"/>
                  <a:ext cx="936117" cy="1139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غیره</a:t>
                  </a:r>
                </a:p>
              </xdr:txBody>
            </xdr:sp>
          </xdr:grpSp>
          <xdr:sp macro="" textlink="">
            <xdr:nvSpPr>
              <xdr:cNvPr id="15655" name="Check Box 295" hidden="1">
                <a:extLst>
                  <a:ext uri="{63B3BB69-23CF-44E3-9099-C40C66FF867C}">
                    <a14:compatExt spid="_x0000_s15655"/>
                  </a:ext>
                </a:extLst>
              </xdr:cNvPr>
              <xdr:cNvSpPr/>
            </xdr:nvSpPr>
            <xdr:spPr bwMode="auto">
              <a:xfrm>
                <a:off x="9944003391" y="152712"/>
                <a:ext cx="372713" cy="1574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1">
                  <a:defRPr sz="1000"/>
                </a:pPr>
                <a:r>
                  <a:rPr lang="en-US" sz="800" b="0" i="0" u="none" strike="noStrike" baseline="0">
                    <a:solidFill>
                      <a:srgbClr val="000000"/>
                    </a:solidFill>
                    <a:latin typeface="Segoe UI"/>
                    <a:cs typeface="Segoe UI"/>
                  </a:rPr>
                  <a:t>اجکتور</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57</xdr:col>
          <xdr:colOff>767834</xdr:colOff>
          <xdr:row>31</xdr:row>
          <xdr:rowOff>152400</xdr:rowOff>
        </xdr:from>
        <xdr:to>
          <xdr:col>58</xdr:col>
          <xdr:colOff>662586</xdr:colOff>
          <xdr:row>32</xdr:row>
          <xdr:rowOff>133542</xdr:rowOff>
        </xdr:to>
        <xdr:grpSp>
          <xdr:nvGrpSpPr>
            <xdr:cNvPr id="465" name="Group 464"/>
            <xdr:cNvGrpSpPr/>
          </xdr:nvGrpSpPr>
          <xdr:grpSpPr>
            <a:xfrm>
              <a:off x="9963068439" y="15621000"/>
              <a:ext cx="780577" cy="476442"/>
              <a:chOff x="9943998796" y="169626"/>
              <a:chExt cx="374825" cy="510030"/>
            </a:xfrm>
          </xdr:grpSpPr>
          <xdr:grpSp>
            <xdr:nvGrpSpPr>
              <xdr:cNvPr id="466" name="Group 465"/>
              <xdr:cNvGrpSpPr/>
            </xdr:nvGrpSpPr>
            <xdr:grpSpPr>
              <a:xfrm>
                <a:off x="9943998796" y="347251"/>
                <a:ext cx="372690" cy="332405"/>
                <a:chOff x="9953600939" y="2782629"/>
                <a:chExt cx="946218" cy="307353"/>
              </a:xfrm>
            </xdr:grpSpPr>
            <xdr:sp macro="" textlink="">
              <xdr:nvSpPr>
                <xdr:cNvPr id="15656" name="Check Box 296" hidden="1">
                  <a:extLst>
                    <a:ext uri="{63B3BB69-23CF-44E3-9099-C40C66FF867C}">
                      <a14:compatExt spid="_x0000_s15656"/>
                    </a:ext>
                  </a:extLst>
                </xdr:cNvPr>
                <xdr:cNvSpPr/>
              </xdr:nvSpPr>
              <xdr:spPr bwMode="auto">
                <a:xfrm>
                  <a:off x="9953600939" y="2782629"/>
                  <a:ext cx="936115"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Load-Unload</a:t>
                  </a:r>
                </a:p>
              </xdr:txBody>
            </xdr:sp>
            <xdr:sp macro="" textlink="">
              <xdr:nvSpPr>
                <xdr:cNvPr id="15657" name="Check Box 297" hidden="1">
                  <a:extLst>
                    <a:ext uri="{63B3BB69-23CF-44E3-9099-C40C66FF867C}">
                      <a14:compatExt spid="_x0000_s15657"/>
                    </a:ext>
                  </a:extLst>
                </xdr:cNvPr>
                <xdr:cNvSpPr/>
              </xdr:nvSpPr>
              <xdr:spPr bwMode="auto">
                <a:xfrm>
                  <a:off x="9953611048" y="2940820"/>
                  <a:ext cx="936109"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VSD</a:t>
                  </a:r>
                </a:p>
              </xdr:txBody>
            </xdr:sp>
          </xdr:grpSp>
          <xdr:sp macro="" textlink="">
            <xdr:nvSpPr>
              <xdr:cNvPr id="15658" name="Check Box 298" hidden="1">
                <a:extLst>
                  <a:ext uri="{63B3BB69-23CF-44E3-9099-C40C66FF867C}">
                    <a14:compatExt spid="_x0000_s15658"/>
                  </a:ext>
                </a:extLst>
              </xdr:cNvPr>
              <xdr:cNvSpPr/>
            </xdr:nvSpPr>
            <xdr:spPr bwMode="auto">
              <a:xfrm>
                <a:off x="9944000908" y="169626"/>
                <a:ext cx="372713" cy="15744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On-Off</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57</xdr:col>
          <xdr:colOff>767834</xdr:colOff>
          <xdr:row>32</xdr:row>
          <xdr:rowOff>157163</xdr:rowOff>
        </xdr:from>
        <xdr:to>
          <xdr:col>58</xdr:col>
          <xdr:colOff>662586</xdr:colOff>
          <xdr:row>33</xdr:row>
          <xdr:rowOff>138305</xdr:rowOff>
        </xdr:to>
        <xdr:grpSp>
          <xdr:nvGrpSpPr>
            <xdr:cNvPr id="470" name="Group 469"/>
            <xdr:cNvGrpSpPr/>
          </xdr:nvGrpSpPr>
          <xdr:grpSpPr>
            <a:xfrm>
              <a:off x="9963068439" y="16121063"/>
              <a:ext cx="780577" cy="476442"/>
              <a:chOff x="9943998796" y="169626"/>
              <a:chExt cx="374825" cy="510030"/>
            </a:xfrm>
          </xdr:grpSpPr>
          <xdr:grpSp>
            <xdr:nvGrpSpPr>
              <xdr:cNvPr id="471" name="Group 470"/>
              <xdr:cNvGrpSpPr/>
            </xdr:nvGrpSpPr>
            <xdr:grpSpPr>
              <a:xfrm>
                <a:off x="9943998796" y="347251"/>
                <a:ext cx="372690" cy="332405"/>
                <a:chOff x="9953600939" y="2782629"/>
                <a:chExt cx="946218" cy="307353"/>
              </a:xfrm>
            </xdr:grpSpPr>
            <xdr:sp macro="" textlink="">
              <xdr:nvSpPr>
                <xdr:cNvPr id="15659" name="Check Box 299" hidden="1">
                  <a:extLst>
                    <a:ext uri="{63B3BB69-23CF-44E3-9099-C40C66FF867C}">
                      <a14:compatExt spid="_x0000_s15659"/>
                    </a:ext>
                  </a:extLst>
                </xdr:cNvPr>
                <xdr:cNvSpPr/>
              </xdr:nvSpPr>
              <xdr:spPr bwMode="auto">
                <a:xfrm>
                  <a:off x="9953600939" y="2782629"/>
                  <a:ext cx="936115"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Load-Unload</a:t>
                  </a:r>
                </a:p>
              </xdr:txBody>
            </xdr:sp>
            <xdr:sp macro="" textlink="">
              <xdr:nvSpPr>
                <xdr:cNvPr id="15660" name="Check Box 300" hidden="1">
                  <a:extLst>
                    <a:ext uri="{63B3BB69-23CF-44E3-9099-C40C66FF867C}">
                      <a14:compatExt spid="_x0000_s15660"/>
                    </a:ext>
                  </a:extLst>
                </xdr:cNvPr>
                <xdr:cNvSpPr/>
              </xdr:nvSpPr>
              <xdr:spPr bwMode="auto">
                <a:xfrm>
                  <a:off x="9953611048" y="2940820"/>
                  <a:ext cx="936109" cy="1491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VSD</a:t>
                  </a:r>
                </a:p>
              </xdr:txBody>
            </xdr:sp>
          </xdr:grpSp>
          <xdr:sp macro="" textlink="">
            <xdr:nvSpPr>
              <xdr:cNvPr id="15661" name="Check Box 301" hidden="1">
                <a:extLst>
                  <a:ext uri="{63B3BB69-23CF-44E3-9099-C40C66FF867C}">
                    <a14:compatExt spid="_x0000_s15661"/>
                  </a:ext>
                </a:extLst>
              </xdr:cNvPr>
              <xdr:cNvSpPr/>
            </xdr:nvSpPr>
            <xdr:spPr bwMode="auto">
              <a:xfrm>
                <a:off x="9944000908" y="169626"/>
                <a:ext cx="372713" cy="15744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0" tIns="27432" rIns="27432" bIns="27432" anchor="ctr" upright="1"/>
              <a:lstStyle/>
              <a:p>
                <a:pPr algn="r" rtl="0">
                  <a:defRPr sz="1000"/>
                </a:pPr>
                <a:r>
                  <a:rPr lang="en-US" sz="800" b="0" i="0" u="none" strike="noStrike" baseline="0">
                    <a:solidFill>
                      <a:srgbClr val="000000"/>
                    </a:solidFill>
                    <a:latin typeface="Segoe UI"/>
                    <a:cs typeface="Segoe UI"/>
                  </a:rPr>
                  <a:t>On-Off</a:t>
                </a:r>
              </a:p>
            </xdr:txBody>
          </xdr:sp>
        </xdr:grp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1287780</xdr:colOff>
      <xdr:row>18</xdr:row>
      <xdr:rowOff>53340</xdr:rowOff>
    </xdr:from>
    <xdr:to>
      <xdr:col>1</xdr:col>
      <xdr:colOff>3329940</xdr:colOff>
      <xdr:row>21</xdr:row>
      <xdr:rowOff>157480</xdr:rowOff>
    </xdr:to>
    <xdr:pic>
      <xdr:nvPicPr>
        <xdr:cNvPr id="2" name="Picture 1" descr="C:\Users\akena\Desktop\97-05-10 new behsa log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37960" y="2415540"/>
          <a:ext cx="2042160" cy="8128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vmlDrawing" Target="../drawings/vmlDrawing1.vml"/><Relationship Id="rId1" Type="http://schemas.openxmlformats.org/officeDocument/2006/relationships/drawing" Target="../drawings/drawing2.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33.xml"/><Relationship Id="rId21" Type="http://schemas.openxmlformats.org/officeDocument/2006/relationships/ctrlProp" Target="../ctrlProps/ctrlProp28.xml"/><Relationship Id="rId42" Type="http://schemas.openxmlformats.org/officeDocument/2006/relationships/ctrlProp" Target="../ctrlProps/ctrlProp49.xml"/><Relationship Id="rId47" Type="http://schemas.openxmlformats.org/officeDocument/2006/relationships/ctrlProp" Target="../ctrlProps/ctrlProp54.xml"/><Relationship Id="rId63" Type="http://schemas.openxmlformats.org/officeDocument/2006/relationships/ctrlProp" Target="../ctrlProps/ctrlProp70.xml"/><Relationship Id="rId68" Type="http://schemas.openxmlformats.org/officeDocument/2006/relationships/ctrlProp" Target="../ctrlProps/ctrlProp75.xml"/><Relationship Id="rId84" Type="http://schemas.openxmlformats.org/officeDocument/2006/relationships/ctrlProp" Target="../ctrlProps/ctrlProp91.xml"/><Relationship Id="rId89" Type="http://schemas.openxmlformats.org/officeDocument/2006/relationships/ctrlProp" Target="../ctrlProps/ctrlProp96.xml"/><Relationship Id="rId16" Type="http://schemas.openxmlformats.org/officeDocument/2006/relationships/ctrlProp" Target="../ctrlProps/ctrlProp23.xml"/><Relationship Id="rId11" Type="http://schemas.openxmlformats.org/officeDocument/2006/relationships/ctrlProp" Target="../ctrlProps/ctrlProp18.xml"/><Relationship Id="rId32" Type="http://schemas.openxmlformats.org/officeDocument/2006/relationships/ctrlProp" Target="../ctrlProps/ctrlProp39.xml"/><Relationship Id="rId37" Type="http://schemas.openxmlformats.org/officeDocument/2006/relationships/ctrlProp" Target="../ctrlProps/ctrlProp44.xml"/><Relationship Id="rId53" Type="http://schemas.openxmlformats.org/officeDocument/2006/relationships/ctrlProp" Target="../ctrlProps/ctrlProp60.xml"/><Relationship Id="rId58" Type="http://schemas.openxmlformats.org/officeDocument/2006/relationships/ctrlProp" Target="../ctrlProps/ctrlProp65.xml"/><Relationship Id="rId74" Type="http://schemas.openxmlformats.org/officeDocument/2006/relationships/ctrlProp" Target="../ctrlProps/ctrlProp81.xml"/><Relationship Id="rId79" Type="http://schemas.openxmlformats.org/officeDocument/2006/relationships/ctrlProp" Target="../ctrlProps/ctrlProp86.xml"/><Relationship Id="rId102" Type="http://schemas.openxmlformats.org/officeDocument/2006/relationships/ctrlProp" Target="../ctrlProps/ctrlProp109.xml"/><Relationship Id="rId5" Type="http://schemas.openxmlformats.org/officeDocument/2006/relationships/ctrlProp" Target="../ctrlProps/ctrlProp12.xml"/><Relationship Id="rId90" Type="http://schemas.openxmlformats.org/officeDocument/2006/relationships/ctrlProp" Target="../ctrlProps/ctrlProp97.xml"/><Relationship Id="rId95" Type="http://schemas.openxmlformats.org/officeDocument/2006/relationships/ctrlProp" Target="../ctrlProps/ctrlProp102.xml"/><Relationship Id="rId22" Type="http://schemas.openxmlformats.org/officeDocument/2006/relationships/ctrlProp" Target="../ctrlProps/ctrlProp29.xml"/><Relationship Id="rId27" Type="http://schemas.openxmlformats.org/officeDocument/2006/relationships/ctrlProp" Target="../ctrlProps/ctrlProp34.xml"/><Relationship Id="rId43" Type="http://schemas.openxmlformats.org/officeDocument/2006/relationships/ctrlProp" Target="../ctrlProps/ctrlProp50.xml"/><Relationship Id="rId48" Type="http://schemas.openxmlformats.org/officeDocument/2006/relationships/ctrlProp" Target="../ctrlProps/ctrlProp55.xml"/><Relationship Id="rId64" Type="http://schemas.openxmlformats.org/officeDocument/2006/relationships/ctrlProp" Target="../ctrlProps/ctrlProp71.xml"/><Relationship Id="rId69" Type="http://schemas.openxmlformats.org/officeDocument/2006/relationships/ctrlProp" Target="../ctrlProps/ctrlProp76.xml"/><Relationship Id="rId80" Type="http://schemas.openxmlformats.org/officeDocument/2006/relationships/ctrlProp" Target="../ctrlProps/ctrlProp87.xml"/><Relationship Id="rId85" Type="http://schemas.openxmlformats.org/officeDocument/2006/relationships/ctrlProp" Target="../ctrlProps/ctrlProp92.x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46" Type="http://schemas.openxmlformats.org/officeDocument/2006/relationships/ctrlProp" Target="../ctrlProps/ctrlProp53.xml"/><Relationship Id="rId59" Type="http://schemas.openxmlformats.org/officeDocument/2006/relationships/ctrlProp" Target="../ctrlProps/ctrlProp66.xml"/><Relationship Id="rId67" Type="http://schemas.openxmlformats.org/officeDocument/2006/relationships/ctrlProp" Target="../ctrlProps/ctrlProp74.xml"/><Relationship Id="rId20" Type="http://schemas.openxmlformats.org/officeDocument/2006/relationships/ctrlProp" Target="../ctrlProps/ctrlProp27.xml"/><Relationship Id="rId41" Type="http://schemas.openxmlformats.org/officeDocument/2006/relationships/ctrlProp" Target="../ctrlProps/ctrlProp48.xml"/><Relationship Id="rId54" Type="http://schemas.openxmlformats.org/officeDocument/2006/relationships/ctrlProp" Target="../ctrlProps/ctrlProp61.xml"/><Relationship Id="rId62" Type="http://schemas.openxmlformats.org/officeDocument/2006/relationships/ctrlProp" Target="../ctrlProps/ctrlProp69.xml"/><Relationship Id="rId70" Type="http://schemas.openxmlformats.org/officeDocument/2006/relationships/ctrlProp" Target="../ctrlProps/ctrlProp77.xml"/><Relationship Id="rId75" Type="http://schemas.openxmlformats.org/officeDocument/2006/relationships/ctrlProp" Target="../ctrlProps/ctrlProp82.xml"/><Relationship Id="rId83" Type="http://schemas.openxmlformats.org/officeDocument/2006/relationships/ctrlProp" Target="../ctrlProps/ctrlProp90.xml"/><Relationship Id="rId88" Type="http://schemas.openxmlformats.org/officeDocument/2006/relationships/ctrlProp" Target="../ctrlProps/ctrlProp95.xml"/><Relationship Id="rId91" Type="http://schemas.openxmlformats.org/officeDocument/2006/relationships/ctrlProp" Target="../ctrlProps/ctrlProp98.xml"/><Relationship Id="rId96" Type="http://schemas.openxmlformats.org/officeDocument/2006/relationships/ctrlProp" Target="../ctrlProps/ctrlProp103.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49" Type="http://schemas.openxmlformats.org/officeDocument/2006/relationships/ctrlProp" Target="../ctrlProps/ctrlProp56.xml"/><Relationship Id="rId57" Type="http://schemas.openxmlformats.org/officeDocument/2006/relationships/ctrlProp" Target="../ctrlProps/ctrlProp64.xml"/><Relationship Id="rId10" Type="http://schemas.openxmlformats.org/officeDocument/2006/relationships/ctrlProp" Target="../ctrlProps/ctrlProp17.xml"/><Relationship Id="rId31" Type="http://schemas.openxmlformats.org/officeDocument/2006/relationships/ctrlProp" Target="../ctrlProps/ctrlProp38.xml"/><Relationship Id="rId44" Type="http://schemas.openxmlformats.org/officeDocument/2006/relationships/ctrlProp" Target="../ctrlProps/ctrlProp51.xml"/><Relationship Id="rId52" Type="http://schemas.openxmlformats.org/officeDocument/2006/relationships/ctrlProp" Target="../ctrlProps/ctrlProp59.xml"/><Relationship Id="rId60" Type="http://schemas.openxmlformats.org/officeDocument/2006/relationships/ctrlProp" Target="../ctrlProps/ctrlProp67.xml"/><Relationship Id="rId65" Type="http://schemas.openxmlformats.org/officeDocument/2006/relationships/ctrlProp" Target="../ctrlProps/ctrlProp72.xml"/><Relationship Id="rId73" Type="http://schemas.openxmlformats.org/officeDocument/2006/relationships/ctrlProp" Target="../ctrlProps/ctrlProp80.xml"/><Relationship Id="rId78" Type="http://schemas.openxmlformats.org/officeDocument/2006/relationships/ctrlProp" Target="../ctrlProps/ctrlProp85.xml"/><Relationship Id="rId81" Type="http://schemas.openxmlformats.org/officeDocument/2006/relationships/ctrlProp" Target="../ctrlProps/ctrlProp88.xml"/><Relationship Id="rId86" Type="http://schemas.openxmlformats.org/officeDocument/2006/relationships/ctrlProp" Target="../ctrlProps/ctrlProp93.xml"/><Relationship Id="rId94" Type="http://schemas.openxmlformats.org/officeDocument/2006/relationships/ctrlProp" Target="../ctrlProps/ctrlProp101.xml"/><Relationship Id="rId99" Type="http://schemas.openxmlformats.org/officeDocument/2006/relationships/ctrlProp" Target="../ctrlProps/ctrlProp106.xml"/><Relationship Id="rId101" Type="http://schemas.openxmlformats.org/officeDocument/2006/relationships/ctrlProp" Target="../ctrlProps/ctrlProp108.xml"/><Relationship Id="rId4" Type="http://schemas.openxmlformats.org/officeDocument/2006/relationships/ctrlProp" Target="../ctrlProps/ctrlProp11.xml"/><Relationship Id="rId9" Type="http://schemas.openxmlformats.org/officeDocument/2006/relationships/ctrlProp" Target="../ctrlProps/ctrlProp16.xml"/><Relationship Id="rId13" Type="http://schemas.openxmlformats.org/officeDocument/2006/relationships/ctrlProp" Target="../ctrlProps/ctrlProp20.xml"/><Relationship Id="rId18" Type="http://schemas.openxmlformats.org/officeDocument/2006/relationships/ctrlProp" Target="../ctrlProps/ctrlProp25.xml"/><Relationship Id="rId39" Type="http://schemas.openxmlformats.org/officeDocument/2006/relationships/ctrlProp" Target="../ctrlProps/ctrlProp46.xml"/><Relationship Id="rId34" Type="http://schemas.openxmlformats.org/officeDocument/2006/relationships/ctrlProp" Target="../ctrlProps/ctrlProp41.xml"/><Relationship Id="rId50" Type="http://schemas.openxmlformats.org/officeDocument/2006/relationships/ctrlProp" Target="../ctrlProps/ctrlProp57.xml"/><Relationship Id="rId55" Type="http://schemas.openxmlformats.org/officeDocument/2006/relationships/ctrlProp" Target="../ctrlProps/ctrlProp62.xml"/><Relationship Id="rId76" Type="http://schemas.openxmlformats.org/officeDocument/2006/relationships/ctrlProp" Target="../ctrlProps/ctrlProp83.xml"/><Relationship Id="rId97" Type="http://schemas.openxmlformats.org/officeDocument/2006/relationships/ctrlProp" Target="../ctrlProps/ctrlProp104.xml"/><Relationship Id="rId7" Type="http://schemas.openxmlformats.org/officeDocument/2006/relationships/ctrlProp" Target="../ctrlProps/ctrlProp14.xml"/><Relationship Id="rId71" Type="http://schemas.openxmlformats.org/officeDocument/2006/relationships/ctrlProp" Target="../ctrlProps/ctrlProp78.xml"/><Relationship Id="rId92" Type="http://schemas.openxmlformats.org/officeDocument/2006/relationships/ctrlProp" Target="../ctrlProps/ctrlProp99.xml"/><Relationship Id="rId2" Type="http://schemas.openxmlformats.org/officeDocument/2006/relationships/drawing" Target="../drawings/drawing8.xml"/><Relationship Id="rId29" Type="http://schemas.openxmlformats.org/officeDocument/2006/relationships/ctrlProp" Target="../ctrlProps/ctrlProp36.xml"/><Relationship Id="rId24" Type="http://schemas.openxmlformats.org/officeDocument/2006/relationships/ctrlProp" Target="../ctrlProps/ctrlProp31.xml"/><Relationship Id="rId40" Type="http://schemas.openxmlformats.org/officeDocument/2006/relationships/ctrlProp" Target="../ctrlProps/ctrlProp47.xml"/><Relationship Id="rId45" Type="http://schemas.openxmlformats.org/officeDocument/2006/relationships/ctrlProp" Target="../ctrlProps/ctrlProp52.xml"/><Relationship Id="rId66" Type="http://schemas.openxmlformats.org/officeDocument/2006/relationships/ctrlProp" Target="../ctrlProps/ctrlProp73.xml"/><Relationship Id="rId87" Type="http://schemas.openxmlformats.org/officeDocument/2006/relationships/ctrlProp" Target="../ctrlProps/ctrlProp94.xml"/><Relationship Id="rId61" Type="http://schemas.openxmlformats.org/officeDocument/2006/relationships/ctrlProp" Target="../ctrlProps/ctrlProp68.xml"/><Relationship Id="rId82" Type="http://schemas.openxmlformats.org/officeDocument/2006/relationships/ctrlProp" Target="../ctrlProps/ctrlProp89.xml"/><Relationship Id="rId19" Type="http://schemas.openxmlformats.org/officeDocument/2006/relationships/ctrlProp" Target="../ctrlProps/ctrlProp26.xml"/><Relationship Id="rId14" Type="http://schemas.openxmlformats.org/officeDocument/2006/relationships/ctrlProp" Target="../ctrlProps/ctrlProp21.xml"/><Relationship Id="rId30" Type="http://schemas.openxmlformats.org/officeDocument/2006/relationships/ctrlProp" Target="../ctrlProps/ctrlProp37.xml"/><Relationship Id="rId35" Type="http://schemas.openxmlformats.org/officeDocument/2006/relationships/ctrlProp" Target="../ctrlProps/ctrlProp42.xml"/><Relationship Id="rId56" Type="http://schemas.openxmlformats.org/officeDocument/2006/relationships/ctrlProp" Target="../ctrlProps/ctrlProp63.xml"/><Relationship Id="rId77" Type="http://schemas.openxmlformats.org/officeDocument/2006/relationships/ctrlProp" Target="../ctrlProps/ctrlProp84.xml"/><Relationship Id="rId100" Type="http://schemas.openxmlformats.org/officeDocument/2006/relationships/ctrlProp" Target="../ctrlProps/ctrlProp107.xml"/><Relationship Id="rId8" Type="http://schemas.openxmlformats.org/officeDocument/2006/relationships/ctrlProp" Target="../ctrlProps/ctrlProp15.xml"/><Relationship Id="rId51" Type="http://schemas.openxmlformats.org/officeDocument/2006/relationships/ctrlProp" Target="../ctrlProps/ctrlProp58.xml"/><Relationship Id="rId72" Type="http://schemas.openxmlformats.org/officeDocument/2006/relationships/ctrlProp" Target="../ctrlProps/ctrlProp79.xml"/><Relationship Id="rId93" Type="http://schemas.openxmlformats.org/officeDocument/2006/relationships/ctrlProp" Target="../ctrlProps/ctrlProp100.xml"/><Relationship Id="rId98" Type="http://schemas.openxmlformats.org/officeDocument/2006/relationships/ctrlProp" Target="../ctrlProps/ctrlProp105.xml"/><Relationship Id="rId3"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4"/>
  <sheetViews>
    <sheetView rightToLeft="1" workbookViewId="0">
      <selection activeCell="A6" sqref="A6"/>
    </sheetView>
  </sheetViews>
  <sheetFormatPr defaultColWidth="9.109375" defaultRowHeight="16.2" x14ac:dyDescent="0.3"/>
  <cols>
    <col min="1" max="1" width="183.6640625" style="87" customWidth="1"/>
    <col min="2" max="16384" width="9.109375" style="87"/>
  </cols>
  <sheetData>
    <row r="1" spans="1:1" ht="63" customHeight="1" x14ac:dyDescent="0.3">
      <c r="A1" s="86"/>
    </row>
    <row r="2" spans="1:1" ht="36" x14ac:dyDescent="0.3">
      <c r="A2" s="88" t="s">
        <v>459</v>
      </c>
    </row>
    <row r="3" spans="1:1" ht="235.2" x14ac:dyDescent="0.3">
      <c r="A3" s="89" t="s">
        <v>468</v>
      </c>
    </row>
    <row r="4" spans="1:1" x14ac:dyDescent="0.3">
      <c r="A4" s="9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T533"/>
  <sheetViews>
    <sheetView rightToLeft="1" workbookViewId="0">
      <selection activeCell="G2" sqref="G2"/>
    </sheetView>
  </sheetViews>
  <sheetFormatPr defaultColWidth="8.88671875" defaultRowHeight="18.600000000000001" x14ac:dyDescent="0.3"/>
  <cols>
    <col min="1" max="1" width="15.109375" style="22" customWidth="1"/>
    <col min="2" max="6" width="13.5546875" style="5" customWidth="1"/>
    <col min="7" max="7" width="15.6640625" style="5" customWidth="1"/>
    <col min="8" max="8" width="25.88671875" style="5" customWidth="1"/>
    <col min="9" max="9" width="7.33203125" style="5" customWidth="1"/>
    <col min="10" max="10" width="9.109375" style="5" customWidth="1"/>
    <col min="11" max="11" width="5.6640625" style="25" customWidth="1"/>
    <col min="12" max="12" width="7.5546875" style="5" customWidth="1"/>
    <col min="13" max="13" width="7.109375" style="26" customWidth="1"/>
    <col min="14" max="14" width="7.33203125" style="5" customWidth="1"/>
    <col min="15" max="15" width="9.109375" style="5" customWidth="1"/>
    <col min="16" max="16" width="5.6640625" style="25" customWidth="1"/>
    <col min="17" max="17" width="7.5546875" style="5" customWidth="1"/>
    <col min="18" max="26" width="7.109375" style="5" customWidth="1"/>
    <col min="27" max="28" width="9.6640625" style="5" hidden="1" customWidth="1"/>
    <col min="29" max="36" width="8.88671875" style="5" hidden="1" customWidth="1"/>
    <col min="37" max="37" width="53" style="5" hidden="1" customWidth="1"/>
    <col min="38" max="38" width="8.88671875" style="5" hidden="1" customWidth="1"/>
    <col min="39" max="39" width="51.33203125" style="5" hidden="1" customWidth="1"/>
    <col min="40" max="56" width="8.88671875" style="5" hidden="1" customWidth="1"/>
    <col min="57" max="57" width="42.109375" style="5" hidden="1" customWidth="1"/>
    <col min="58" max="58" width="51.109375" style="5" hidden="1" customWidth="1"/>
    <col min="59" max="106" width="8.88671875" style="5" hidden="1" customWidth="1"/>
    <col min="107" max="108" width="8.88671875" style="27" hidden="1" customWidth="1"/>
    <col min="109" max="109" width="8.88671875" style="5" hidden="1" customWidth="1"/>
    <col min="110" max="124" width="8.88671875" style="27" hidden="1" customWidth="1"/>
    <col min="125" max="130" width="8.88671875" style="5" hidden="1" customWidth="1"/>
    <col min="131" max="149" width="8.88671875" style="5" customWidth="1"/>
    <col min="150" max="16384" width="8.88671875" style="5"/>
  </cols>
  <sheetData>
    <row r="1" spans="1:176" ht="18.600000000000001" customHeight="1" x14ac:dyDescent="0.3">
      <c r="A1" s="1" t="s">
        <v>99</v>
      </c>
      <c r="B1" s="499" t="s">
        <v>100</v>
      </c>
      <c r="C1" s="499"/>
      <c r="D1" s="500" t="s">
        <v>102</v>
      </c>
      <c r="E1" s="500"/>
      <c r="F1" s="2" t="s">
        <v>101</v>
      </c>
      <c r="G1" s="77" t="s">
        <v>103</v>
      </c>
      <c r="H1" s="502" t="s">
        <v>82</v>
      </c>
      <c r="I1" s="493" t="s">
        <v>45</v>
      </c>
      <c r="J1" s="493" t="s">
        <v>84</v>
      </c>
      <c r="K1" s="493"/>
      <c r="L1" s="494" t="s">
        <v>81</v>
      </c>
      <c r="M1" s="519" t="s">
        <v>83</v>
      </c>
      <c r="N1" s="493" t="s">
        <v>45</v>
      </c>
      <c r="O1" s="493" t="s">
        <v>84</v>
      </c>
      <c r="P1" s="493"/>
      <c r="Q1" s="494" t="s">
        <v>81</v>
      </c>
      <c r="R1" s="496" t="s">
        <v>83</v>
      </c>
      <c r="S1" s="43"/>
      <c r="T1" s="43"/>
      <c r="U1" s="43"/>
      <c r="V1" s="43"/>
      <c r="W1" s="43"/>
      <c r="X1" s="43"/>
      <c r="Y1" s="43"/>
      <c r="Z1" s="43"/>
      <c r="AA1" s="43"/>
      <c r="AB1" s="43"/>
      <c r="AC1" s="3"/>
      <c r="AD1" s="3"/>
      <c r="AE1" s="3">
        <v>1397</v>
      </c>
      <c r="AF1" s="3">
        <v>1398</v>
      </c>
      <c r="AG1" s="3">
        <v>1399</v>
      </c>
      <c r="AH1" s="3">
        <v>1400</v>
      </c>
      <c r="AI1" s="3">
        <v>1401</v>
      </c>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4"/>
      <c r="DD1" s="4"/>
      <c r="DE1" s="3"/>
      <c r="DF1" s="4"/>
      <c r="DG1" s="4"/>
      <c r="DH1" s="4"/>
      <c r="DI1" s="4"/>
      <c r="DJ1" s="4"/>
      <c r="DK1" s="4"/>
      <c r="DL1" s="4"/>
      <c r="DM1" s="4"/>
      <c r="DN1" s="4"/>
      <c r="DO1" s="4"/>
      <c r="DP1" s="4"/>
      <c r="DQ1" s="4"/>
      <c r="DR1" s="4"/>
      <c r="DS1" s="4"/>
      <c r="DT1" s="4"/>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row>
    <row r="2" spans="1:176" ht="19.2" thickBot="1" x14ac:dyDescent="0.35">
      <c r="A2" s="6" t="s">
        <v>97</v>
      </c>
      <c r="B2" s="498"/>
      <c r="C2" s="498"/>
      <c r="D2" s="501"/>
      <c r="E2" s="501"/>
      <c r="F2" s="7" t="s">
        <v>109</v>
      </c>
      <c r="G2" s="62">
        <v>1400</v>
      </c>
      <c r="H2" s="503"/>
      <c r="I2" s="504"/>
      <c r="J2" s="76" t="s">
        <v>123</v>
      </c>
      <c r="K2" s="56" t="s">
        <v>85</v>
      </c>
      <c r="L2" s="495"/>
      <c r="M2" s="520"/>
      <c r="N2" s="504"/>
      <c r="O2" s="76" t="s">
        <v>123</v>
      </c>
      <c r="P2" s="56" t="s">
        <v>85</v>
      </c>
      <c r="Q2" s="495"/>
      <c r="R2" s="497"/>
      <c r="S2" s="43"/>
      <c r="T2" s="43"/>
      <c r="U2" s="43"/>
      <c r="V2" s="43"/>
      <c r="W2" s="43"/>
      <c r="X2" s="43"/>
      <c r="Y2" s="43"/>
      <c r="Z2" s="43"/>
      <c r="AA2" s="43"/>
      <c r="AB2" s="43"/>
      <c r="AC2" s="3"/>
      <c r="AD2" s="3"/>
      <c r="AE2" s="3"/>
      <c r="AF2" s="3"/>
      <c r="AG2" s="3"/>
      <c r="AH2" s="3"/>
      <c r="AI2" s="3"/>
      <c r="AJ2" s="3"/>
      <c r="AK2" s="3" t="s">
        <v>45</v>
      </c>
      <c r="AL2" s="3"/>
      <c r="AM2" s="3" t="s">
        <v>96</v>
      </c>
      <c r="AN2" s="8" t="e">
        <f t="shared" ref="AN2:AS2" si="0">LOOKUP(B35,$BG$3:$DT$3)</f>
        <v>#N/A</v>
      </c>
      <c r="AO2" s="8" t="e">
        <f t="shared" si="0"/>
        <v>#N/A</v>
      </c>
      <c r="AP2" s="8" t="e">
        <f t="shared" si="0"/>
        <v>#N/A</v>
      </c>
      <c r="AQ2" s="8" t="e">
        <f t="shared" si="0"/>
        <v>#N/A</v>
      </c>
      <c r="AR2" s="8" t="e">
        <f t="shared" si="0"/>
        <v>#N/A</v>
      </c>
      <c r="AS2" s="8" t="e">
        <f t="shared" si="0"/>
        <v>#N/A</v>
      </c>
      <c r="AT2" s="8" t="e">
        <f t="shared" ref="AT2:AY2" si="1">LOOKUP(B38,$BG$3:$DT$3)</f>
        <v>#N/A</v>
      </c>
      <c r="AU2" s="8" t="e">
        <f t="shared" si="1"/>
        <v>#N/A</v>
      </c>
      <c r="AV2" s="8" t="e">
        <f t="shared" si="1"/>
        <v>#N/A</v>
      </c>
      <c r="AW2" s="8" t="e">
        <f t="shared" si="1"/>
        <v>#N/A</v>
      </c>
      <c r="AX2" s="8" t="e">
        <f t="shared" si="1"/>
        <v>#N/A</v>
      </c>
      <c r="AY2" s="8" t="e">
        <f t="shared" si="1"/>
        <v>#N/A</v>
      </c>
      <c r="AZ2" s="8" t="e">
        <f>LOOKUP(C32,$BG$3:$DT$3)</f>
        <v>#N/A</v>
      </c>
      <c r="BA2" s="3"/>
      <c r="BB2" s="3"/>
      <c r="BC2" s="3"/>
      <c r="BD2" s="3"/>
      <c r="BE2" s="3" t="s">
        <v>45</v>
      </c>
      <c r="BF2" s="3" t="s">
        <v>96</v>
      </c>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4"/>
      <c r="DD2" s="4"/>
      <c r="DE2" s="3"/>
      <c r="DF2" s="4"/>
      <c r="DG2" s="4"/>
      <c r="DH2" s="4"/>
      <c r="DI2" s="4"/>
      <c r="DJ2" s="4"/>
      <c r="DK2" s="4"/>
      <c r="DL2" s="4"/>
      <c r="DM2" s="4"/>
      <c r="DN2" s="4"/>
      <c r="DO2" s="4"/>
      <c r="DP2" s="4"/>
      <c r="DQ2" s="4"/>
      <c r="DR2" s="4"/>
      <c r="DS2" s="4"/>
      <c r="DT2" s="4"/>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row>
    <row r="3" spans="1:176" x14ac:dyDescent="0.3">
      <c r="A3" s="527" t="s">
        <v>117</v>
      </c>
      <c r="B3" s="528"/>
      <c r="C3" s="529"/>
      <c r="D3" s="530"/>
      <c r="E3" s="531" t="s">
        <v>141</v>
      </c>
      <c r="F3" s="499"/>
      <c r="G3" s="532"/>
      <c r="H3" s="505" t="s">
        <v>50</v>
      </c>
      <c r="I3" s="41" t="s">
        <v>0</v>
      </c>
      <c r="J3" s="69">
        <v>1</v>
      </c>
      <c r="K3" s="53">
        <v>1</v>
      </c>
      <c r="L3" s="54">
        <f>IF(OR($B$35="",$B$35=0),0,IF(H3="","",LOOKUP(H3,$AK$4:$AK$36,AN$4:AN$36)))</f>
        <v>0</v>
      </c>
      <c r="M3" s="54">
        <f>IF(H3="","",L3*K3)</f>
        <v>0</v>
      </c>
      <c r="N3" s="41" t="s">
        <v>6</v>
      </c>
      <c r="O3" s="69">
        <v>1</v>
      </c>
      <c r="P3" s="53">
        <v>1</v>
      </c>
      <c r="Q3" s="54">
        <f>IF(OR($B$38="",$B$38=0),0,IF(H3="","",LOOKUP(H3,$AK$4:$AK$36,AT$4:AT$36)))</f>
        <v>0</v>
      </c>
      <c r="R3" s="55">
        <f>IF(H3="","",Q3*P3)</f>
        <v>0</v>
      </c>
      <c r="S3" s="10"/>
      <c r="T3" s="10"/>
      <c r="U3" s="10"/>
      <c r="V3" s="10"/>
      <c r="W3" s="10"/>
      <c r="X3" s="10"/>
      <c r="Y3" s="10"/>
      <c r="Z3" s="10"/>
      <c r="AA3" s="9" t="s">
        <v>0</v>
      </c>
      <c r="AB3" s="10">
        <f t="shared" ref="AB3:AB8" si="2">SUMIF($I$3:$I$148,AA3,$M$3:$M$148)</f>
        <v>0</v>
      </c>
      <c r="AC3" s="3"/>
      <c r="AD3" s="3"/>
      <c r="AE3" s="3"/>
      <c r="AF3" s="3"/>
      <c r="AG3" s="3"/>
      <c r="AH3" s="3"/>
      <c r="AI3" s="3"/>
      <c r="AJ3" s="3"/>
      <c r="AK3" s="3"/>
      <c r="AL3" s="3"/>
      <c r="AM3" s="3"/>
      <c r="AN3" s="37" t="s">
        <v>0</v>
      </c>
      <c r="AO3" s="37" t="s">
        <v>1</v>
      </c>
      <c r="AP3" s="37" t="s">
        <v>2</v>
      </c>
      <c r="AQ3" s="37" t="s">
        <v>3</v>
      </c>
      <c r="AR3" s="37" t="s">
        <v>4</v>
      </c>
      <c r="AS3" s="37" t="s">
        <v>5</v>
      </c>
      <c r="AT3" s="37" t="s">
        <v>6</v>
      </c>
      <c r="AU3" s="37" t="s">
        <v>7</v>
      </c>
      <c r="AV3" s="37" t="s">
        <v>8</v>
      </c>
      <c r="AW3" s="37" t="s">
        <v>9</v>
      </c>
      <c r="AX3" s="37" t="s">
        <v>10</v>
      </c>
      <c r="AY3" s="37" t="s">
        <v>11</v>
      </c>
      <c r="AZ3" s="37" t="s">
        <v>96</v>
      </c>
      <c r="BA3" s="3"/>
      <c r="BB3" s="3"/>
      <c r="BC3" s="3"/>
      <c r="BD3" s="3"/>
      <c r="BE3" s="3"/>
      <c r="BF3" s="11"/>
      <c r="BG3" s="11">
        <v>20</v>
      </c>
      <c r="BH3" s="11">
        <v>20.5</v>
      </c>
      <c r="BI3" s="11">
        <v>21</v>
      </c>
      <c r="BJ3" s="11">
        <v>21.5</v>
      </c>
      <c r="BK3" s="11">
        <v>22</v>
      </c>
      <c r="BL3" s="11">
        <v>22.5</v>
      </c>
      <c r="BM3" s="11">
        <v>23</v>
      </c>
      <c r="BN3" s="11">
        <v>23.5</v>
      </c>
      <c r="BO3" s="11">
        <v>24</v>
      </c>
      <c r="BP3" s="11">
        <v>24.5</v>
      </c>
      <c r="BQ3" s="11">
        <v>25</v>
      </c>
      <c r="BR3" s="11">
        <v>25.5</v>
      </c>
      <c r="BS3" s="11">
        <v>26</v>
      </c>
      <c r="BT3" s="11">
        <v>26.5</v>
      </c>
      <c r="BU3" s="11">
        <v>27</v>
      </c>
      <c r="BV3" s="11">
        <v>27.5</v>
      </c>
      <c r="BW3" s="11">
        <v>28</v>
      </c>
      <c r="BX3" s="11">
        <v>28.5</v>
      </c>
      <c r="BY3" s="11">
        <v>29</v>
      </c>
      <c r="BZ3" s="11">
        <v>29.5</v>
      </c>
      <c r="CA3" s="11">
        <v>30</v>
      </c>
      <c r="CB3" s="11">
        <v>30.5</v>
      </c>
      <c r="CC3" s="11">
        <v>31</v>
      </c>
      <c r="CD3" s="11">
        <v>31.5</v>
      </c>
      <c r="CE3" s="11">
        <v>32</v>
      </c>
      <c r="CF3" s="11">
        <v>32.5</v>
      </c>
      <c r="CG3" s="11">
        <v>33</v>
      </c>
      <c r="CH3" s="11">
        <v>33.5</v>
      </c>
      <c r="CI3" s="11">
        <v>34</v>
      </c>
      <c r="CJ3" s="11">
        <v>34.5</v>
      </c>
      <c r="CK3" s="11">
        <v>35</v>
      </c>
      <c r="CL3" s="11">
        <v>35.5</v>
      </c>
      <c r="CM3" s="11">
        <v>36</v>
      </c>
      <c r="CN3" s="11">
        <v>36.5</v>
      </c>
      <c r="CO3" s="11">
        <v>37</v>
      </c>
      <c r="CP3" s="11">
        <v>37.5</v>
      </c>
      <c r="CQ3" s="11">
        <v>38</v>
      </c>
      <c r="CR3" s="11">
        <v>38.5</v>
      </c>
      <c r="CS3" s="11">
        <v>39</v>
      </c>
      <c r="CT3" s="11">
        <v>39.5</v>
      </c>
      <c r="CU3" s="11">
        <v>40</v>
      </c>
      <c r="CV3" s="11">
        <v>40.5</v>
      </c>
      <c r="CW3" s="11">
        <v>41</v>
      </c>
      <c r="CX3" s="11">
        <v>41.5</v>
      </c>
      <c r="CY3" s="11">
        <v>42</v>
      </c>
      <c r="CZ3" s="11">
        <v>42.5</v>
      </c>
      <c r="DA3" s="11">
        <v>43</v>
      </c>
      <c r="DB3" s="11">
        <v>45</v>
      </c>
      <c r="DC3" s="11">
        <v>47</v>
      </c>
      <c r="DD3" s="11">
        <v>49</v>
      </c>
      <c r="DE3" s="11">
        <v>50</v>
      </c>
      <c r="DF3" s="11">
        <v>51</v>
      </c>
      <c r="DG3" s="11">
        <v>52</v>
      </c>
      <c r="DH3" s="11">
        <v>53</v>
      </c>
      <c r="DI3" s="11">
        <v>54</v>
      </c>
      <c r="DJ3" s="11">
        <v>55</v>
      </c>
      <c r="DK3" s="11">
        <v>56</v>
      </c>
      <c r="DL3" s="11">
        <v>57</v>
      </c>
      <c r="DM3" s="11">
        <v>58</v>
      </c>
      <c r="DN3" s="11">
        <v>59</v>
      </c>
      <c r="DO3" s="11">
        <v>60</v>
      </c>
      <c r="DP3" s="11">
        <v>61</v>
      </c>
      <c r="DQ3" s="11">
        <v>62</v>
      </c>
      <c r="DR3" s="11">
        <v>63</v>
      </c>
      <c r="DS3" s="11">
        <v>64</v>
      </c>
      <c r="DT3" s="11">
        <v>65</v>
      </c>
      <c r="DU3" s="3"/>
      <c r="DV3" s="3"/>
      <c r="DW3" s="3"/>
      <c r="DX3" s="3"/>
      <c r="DY3" s="3"/>
      <c r="DZ3" s="3"/>
      <c r="EA3" s="3"/>
    </row>
    <row r="4" spans="1:176" x14ac:dyDescent="0.3">
      <c r="A4" s="507" t="s">
        <v>118</v>
      </c>
      <c r="B4" s="508"/>
      <c r="C4" s="509"/>
      <c r="D4" s="510"/>
      <c r="E4" s="72" t="s">
        <v>154</v>
      </c>
      <c r="F4" s="511"/>
      <c r="G4" s="512"/>
      <c r="H4" s="506"/>
      <c r="I4" s="40" t="s">
        <v>1</v>
      </c>
      <c r="J4" s="70">
        <v>1</v>
      </c>
      <c r="K4" s="53">
        <v>1</v>
      </c>
      <c r="L4" s="35">
        <f>IF(OR($C$35="",$C$35=0),0,IF(H3="","",LOOKUP(H3,$AK$4:$AK$36,AO$4:AO$36)))</f>
        <v>0</v>
      </c>
      <c r="M4" s="35">
        <f>IF(H3="","",L4*K4)</f>
        <v>0</v>
      </c>
      <c r="N4" s="40" t="s">
        <v>7</v>
      </c>
      <c r="O4" s="70">
        <v>1</v>
      </c>
      <c r="P4" s="34">
        <v>1</v>
      </c>
      <c r="Q4" s="35">
        <f>IF(OR($C$38="",$C$38=0),0,IF(H3="","",LOOKUP(H3,$AK$4:$AK$36,AU$4:AU$36)))</f>
        <v>0</v>
      </c>
      <c r="R4" s="36">
        <f>IF(H3="","",Q4*P4)</f>
        <v>0</v>
      </c>
      <c r="S4" s="10"/>
      <c r="T4" s="10"/>
      <c r="U4" s="10"/>
      <c r="V4" s="10"/>
      <c r="W4" s="10"/>
      <c r="X4" s="10"/>
      <c r="Y4" s="10"/>
      <c r="Z4" s="10"/>
      <c r="AA4" s="9" t="s">
        <v>1</v>
      </c>
      <c r="AB4" s="10">
        <f t="shared" si="2"/>
        <v>0</v>
      </c>
      <c r="AC4" s="3"/>
      <c r="AD4" s="3"/>
      <c r="AE4" s="3"/>
      <c r="AF4" s="3"/>
      <c r="AG4" s="3"/>
      <c r="AH4" s="3"/>
      <c r="AI4" s="3"/>
      <c r="AJ4" s="3"/>
      <c r="AK4" s="11" t="s">
        <v>70</v>
      </c>
      <c r="AL4" s="13" t="s">
        <v>93</v>
      </c>
      <c r="AM4" s="11" t="s">
        <v>70</v>
      </c>
      <c r="AN4" s="8" t="e">
        <f t="shared" ref="AN4:AS19" si="3">ROUND(IF(AN$2=B$35,LOOKUP(B$35,$BG$3:$DT$3,$BG4:$DT4),FORECAST(B$35,$BG4:$DT4,$BG$3:$DT$3)),2)</f>
        <v>#N/A</v>
      </c>
      <c r="AO4" s="8" t="e">
        <f t="shared" si="3"/>
        <v>#N/A</v>
      </c>
      <c r="AP4" s="8" t="e">
        <f t="shared" si="3"/>
        <v>#N/A</v>
      </c>
      <c r="AQ4" s="8" t="e">
        <f t="shared" si="3"/>
        <v>#N/A</v>
      </c>
      <c r="AR4" s="8" t="e">
        <f t="shared" si="3"/>
        <v>#N/A</v>
      </c>
      <c r="AS4" s="8" t="e">
        <f t="shared" si="3"/>
        <v>#N/A</v>
      </c>
      <c r="AT4" s="8" t="e">
        <f t="shared" ref="AT4:AY19" si="4">ROUND(IF(AT$2=B$38,LOOKUP(B$38,$BG$3:$DT$3,$BG4:$DT4),FORECAST(B$38,$BG4:$DT4,$BG$3:$DT$3)),2)</f>
        <v>#N/A</v>
      </c>
      <c r="AU4" s="8" t="e">
        <f t="shared" si="4"/>
        <v>#N/A</v>
      </c>
      <c r="AV4" s="8" t="e">
        <f t="shared" si="4"/>
        <v>#N/A</v>
      </c>
      <c r="AW4" s="8" t="e">
        <f t="shared" si="4"/>
        <v>#N/A</v>
      </c>
      <c r="AX4" s="8" t="e">
        <f t="shared" si="4"/>
        <v>#N/A</v>
      </c>
      <c r="AY4" s="8" t="e">
        <f t="shared" si="4"/>
        <v>#N/A</v>
      </c>
      <c r="AZ4" s="8" t="e">
        <f t="shared" ref="AZ4:AZ36" si="5">ROUND(IF(AZ$2=C$32,LOOKUP(C$32,$BG$3:$DT$3,BG4:DT4),FORECAST(C$32,$BG4:$DT4,$BG$3:$DT$3)),2)</f>
        <v>#N/A</v>
      </c>
      <c r="BA4" s="14"/>
      <c r="BB4" s="14"/>
      <c r="BC4" s="14"/>
      <c r="BD4" s="3"/>
      <c r="BE4" s="11" t="s">
        <v>70</v>
      </c>
      <c r="BF4" s="11" t="s">
        <v>70</v>
      </c>
      <c r="BG4" s="11">
        <v>6.69</v>
      </c>
      <c r="BH4" s="11">
        <v>6.71</v>
      </c>
      <c r="BI4" s="11">
        <v>6.74</v>
      </c>
      <c r="BJ4" s="11">
        <v>6.76</v>
      </c>
      <c r="BK4" s="11">
        <v>6.78</v>
      </c>
      <c r="BL4" s="11">
        <v>6.8</v>
      </c>
      <c r="BM4" s="11">
        <v>6.82</v>
      </c>
      <c r="BN4" s="11">
        <v>6.85</v>
      </c>
      <c r="BO4" s="11">
        <v>6.87</v>
      </c>
      <c r="BP4" s="11">
        <v>6.89</v>
      </c>
      <c r="BQ4" s="11">
        <v>6.91</v>
      </c>
      <c r="BR4" s="11">
        <v>6.93</v>
      </c>
      <c r="BS4" s="11">
        <v>6.96</v>
      </c>
      <c r="BT4" s="11">
        <v>6.98</v>
      </c>
      <c r="BU4" s="11">
        <v>7</v>
      </c>
      <c r="BV4" s="11">
        <v>7.02</v>
      </c>
      <c r="BW4" s="11">
        <v>7.05</v>
      </c>
      <c r="BX4" s="11">
        <v>7.07</v>
      </c>
      <c r="BY4" s="11">
        <v>7.09</v>
      </c>
      <c r="BZ4" s="11">
        <v>7.11</v>
      </c>
      <c r="CA4" s="11">
        <v>7.13</v>
      </c>
      <c r="CB4" s="11">
        <v>7.16</v>
      </c>
      <c r="CC4" s="11">
        <v>7.18</v>
      </c>
      <c r="CD4" s="11">
        <v>7.2</v>
      </c>
      <c r="CE4" s="11">
        <v>7.22</v>
      </c>
      <c r="CF4" s="11">
        <v>7.24</v>
      </c>
      <c r="CG4" s="11">
        <v>7.27</v>
      </c>
      <c r="CH4" s="11">
        <v>7.29</v>
      </c>
      <c r="CI4" s="11">
        <v>7.31</v>
      </c>
      <c r="CJ4" s="11">
        <v>7.33</v>
      </c>
      <c r="CK4" s="11">
        <v>7.35</v>
      </c>
      <c r="CL4" s="11">
        <v>7.38</v>
      </c>
      <c r="CM4" s="11">
        <v>7.4</v>
      </c>
      <c r="CN4" s="11">
        <v>7.42</v>
      </c>
      <c r="CO4" s="11">
        <v>7.44</v>
      </c>
      <c r="CP4" s="11">
        <v>7.46</v>
      </c>
      <c r="CQ4" s="11">
        <v>7.49</v>
      </c>
      <c r="CR4" s="11">
        <v>7.51</v>
      </c>
      <c r="CS4" s="11">
        <v>7.53</v>
      </c>
      <c r="CT4" s="11">
        <v>7.55</v>
      </c>
      <c r="CU4" s="11">
        <v>7.58</v>
      </c>
      <c r="CV4" s="11">
        <v>7.6</v>
      </c>
      <c r="CW4" s="11">
        <v>7.62</v>
      </c>
      <c r="CX4" s="11">
        <v>7.64</v>
      </c>
      <c r="CY4" s="11">
        <v>7.66</v>
      </c>
      <c r="CZ4" s="11">
        <v>7.69</v>
      </c>
      <c r="DA4" s="11">
        <v>7.71</v>
      </c>
      <c r="DB4" s="11">
        <v>7.8</v>
      </c>
      <c r="DC4" s="11">
        <v>7.88</v>
      </c>
      <c r="DD4" s="11">
        <v>7.97</v>
      </c>
      <c r="DE4" s="11">
        <v>8.02</v>
      </c>
      <c r="DF4" s="11">
        <v>8.06</v>
      </c>
      <c r="DG4" s="11">
        <v>8.11</v>
      </c>
      <c r="DH4" s="11">
        <v>8.15</v>
      </c>
      <c r="DI4" s="11">
        <v>8.19</v>
      </c>
      <c r="DJ4" s="11">
        <v>8.24</v>
      </c>
      <c r="DK4" s="11">
        <v>8.2799999999999994</v>
      </c>
      <c r="DL4" s="11">
        <v>8.33</v>
      </c>
      <c r="DM4" s="11">
        <v>8.3699999999999992</v>
      </c>
      <c r="DN4" s="11">
        <v>8.41</v>
      </c>
      <c r="DO4" s="11">
        <v>8.4600000000000009</v>
      </c>
      <c r="DP4" s="11">
        <v>8.5</v>
      </c>
      <c r="DQ4" s="11">
        <v>8.5500000000000007</v>
      </c>
      <c r="DR4" s="11">
        <v>8.59</v>
      </c>
      <c r="DS4" s="11">
        <v>8.64</v>
      </c>
      <c r="DT4" s="11">
        <v>8.68</v>
      </c>
      <c r="DU4" s="3"/>
      <c r="DV4" s="3"/>
      <c r="DW4" s="3"/>
      <c r="DX4" s="3"/>
      <c r="DY4" s="3"/>
      <c r="DZ4" s="3"/>
      <c r="EA4" s="3"/>
    </row>
    <row r="5" spans="1:176" ht="19.2" thickBot="1" x14ac:dyDescent="0.35">
      <c r="A5" s="513" t="s">
        <v>119</v>
      </c>
      <c r="B5" s="514"/>
      <c r="C5" s="515"/>
      <c r="D5" s="516"/>
      <c r="E5" s="74" t="s">
        <v>155</v>
      </c>
      <c r="F5" s="517"/>
      <c r="G5" s="518"/>
      <c r="H5" s="506"/>
      <c r="I5" s="40" t="s">
        <v>2</v>
      </c>
      <c r="J5" s="70">
        <v>1</v>
      </c>
      <c r="K5" s="34">
        <v>1</v>
      </c>
      <c r="L5" s="35">
        <f>IF(OR($D$35="",$D$35=0),0,IF(H3="","",LOOKUP(H3,$AK$4:$AK$36,AP$4:AP$36)))</f>
        <v>0</v>
      </c>
      <c r="M5" s="35">
        <f>IF(H3="","",L5*K5)</f>
        <v>0</v>
      </c>
      <c r="N5" s="40" t="s">
        <v>8</v>
      </c>
      <c r="O5" s="70">
        <v>1</v>
      </c>
      <c r="P5" s="34">
        <v>1</v>
      </c>
      <c r="Q5" s="35">
        <f>IF(OR($D$38="",$D$38=0),0,IF(H3="","",LOOKUP(H3,$AK$4:$AK$36,AV$4:AV$36)))</f>
        <v>0</v>
      </c>
      <c r="R5" s="36">
        <f>IF(H3="","",Q5*P5)</f>
        <v>0</v>
      </c>
      <c r="S5" s="10"/>
      <c r="T5" s="10"/>
      <c r="U5" s="10"/>
      <c r="V5" s="10"/>
      <c r="W5" s="10"/>
      <c r="X5" s="10"/>
      <c r="Y5" s="10"/>
      <c r="Z5" s="10"/>
      <c r="AA5" s="9" t="s">
        <v>2</v>
      </c>
      <c r="AB5" s="10">
        <f t="shared" si="2"/>
        <v>0</v>
      </c>
      <c r="AC5" s="3"/>
      <c r="AD5" s="3"/>
      <c r="AE5" s="3"/>
      <c r="AF5" s="3"/>
      <c r="AG5" s="3"/>
      <c r="AH5" s="3"/>
      <c r="AI5" s="3"/>
      <c r="AJ5" s="3"/>
      <c r="AK5" s="11" t="s">
        <v>78</v>
      </c>
      <c r="AL5" s="13" t="s">
        <v>93</v>
      </c>
      <c r="AM5" s="11" t="s">
        <v>78</v>
      </c>
      <c r="AN5" s="8" t="e">
        <f t="shared" si="3"/>
        <v>#N/A</v>
      </c>
      <c r="AO5" s="8" t="e">
        <f t="shared" si="3"/>
        <v>#N/A</v>
      </c>
      <c r="AP5" s="8" t="e">
        <f t="shared" si="3"/>
        <v>#N/A</v>
      </c>
      <c r="AQ5" s="8" t="e">
        <f t="shared" si="3"/>
        <v>#N/A</v>
      </c>
      <c r="AR5" s="8" t="e">
        <f t="shared" si="3"/>
        <v>#N/A</v>
      </c>
      <c r="AS5" s="8" t="e">
        <f t="shared" si="3"/>
        <v>#N/A</v>
      </c>
      <c r="AT5" s="8" t="e">
        <f t="shared" si="4"/>
        <v>#N/A</v>
      </c>
      <c r="AU5" s="8" t="e">
        <f t="shared" si="4"/>
        <v>#N/A</v>
      </c>
      <c r="AV5" s="8" t="e">
        <f t="shared" si="4"/>
        <v>#N/A</v>
      </c>
      <c r="AW5" s="8" t="e">
        <f t="shared" si="4"/>
        <v>#N/A</v>
      </c>
      <c r="AX5" s="8" t="e">
        <f t="shared" si="4"/>
        <v>#N/A</v>
      </c>
      <c r="AY5" s="8" t="e">
        <f t="shared" si="4"/>
        <v>#N/A</v>
      </c>
      <c r="AZ5" s="8" t="e">
        <f t="shared" si="5"/>
        <v>#N/A</v>
      </c>
      <c r="BA5" s="14"/>
      <c r="BB5" s="14"/>
      <c r="BC5" s="14"/>
      <c r="BD5" s="3"/>
      <c r="BE5" s="11" t="s">
        <v>78</v>
      </c>
      <c r="BF5" s="11" t="s">
        <v>78</v>
      </c>
      <c r="BG5" s="11">
        <v>1.65</v>
      </c>
      <c r="BH5" s="11">
        <v>1.66</v>
      </c>
      <c r="BI5" s="11">
        <v>1.67</v>
      </c>
      <c r="BJ5" s="11">
        <v>1.67</v>
      </c>
      <c r="BK5" s="11">
        <v>1.68</v>
      </c>
      <c r="BL5" s="11">
        <v>1.68</v>
      </c>
      <c r="BM5" s="11">
        <v>1.69</v>
      </c>
      <c r="BN5" s="11">
        <v>1.69</v>
      </c>
      <c r="BO5" s="11">
        <v>1.7</v>
      </c>
      <c r="BP5" s="11">
        <v>1.7</v>
      </c>
      <c r="BQ5" s="11">
        <v>1.71</v>
      </c>
      <c r="BR5" s="11">
        <v>1.71</v>
      </c>
      <c r="BS5" s="11">
        <v>1.72</v>
      </c>
      <c r="BT5" s="11">
        <v>1.73</v>
      </c>
      <c r="BU5" s="11">
        <v>1.73</v>
      </c>
      <c r="BV5" s="11">
        <v>1.74</v>
      </c>
      <c r="BW5" s="11">
        <v>1.74</v>
      </c>
      <c r="BX5" s="11">
        <v>1.75</v>
      </c>
      <c r="BY5" s="11">
        <v>1.75</v>
      </c>
      <c r="BZ5" s="11">
        <v>1.76</v>
      </c>
      <c r="CA5" s="11">
        <v>1.76</v>
      </c>
      <c r="CB5" s="11">
        <v>1.77</v>
      </c>
      <c r="CC5" s="11">
        <v>1.77</v>
      </c>
      <c r="CD5" s="11">
        <v>1.78</v>
      </c>
      <c r="CE5" s="11">
        <v>1.79</v>
      </c>
      <c r="CF5" s="11">
        <v>1.79</v>
      </c>
      <c r="CG5" s="11">
        <v>1.8</v>
      </c>
      <c r="CH5" s="11">
        <v>1.8</v>
      </c>
      <c r="CI5" s="11">
        <v>1.81</v>
      </c>
      <c r="CJ5" s="11">
        <v>1.81</v>
      </c>
      <c r="CK5" s="11">
        <v>1.82</v>
      </c>
      <c r="CL5" s="11">
        <v>1.82</v>
      </c>
      <c r="CM5" s="11">
        <v>1.83</v>
      </c>
      <c r="CN5" s="11">
        <v>1.84</v>
      </c>
      <c r="CO5" s="11">
        <v>1.84</v>
      </c>
      <c r="CP5" s="11">
        <v>1.85</v>
      </c>
      <c r="CQ5" s="11">
        <v>1.85</v>
      </c>
      <c r="CR5" s="11">
        <v>1.86</v>
      </c>
      <c r="CS5" s="11">
        <v>1.86</v>
      </c>
      <c r="CT5" s="11">
        <v>1.87</v>
      </c>
      <c r="CU5" s="11">
        <v>1.87</v>
      </c>
      <c r="CV5" s="11">
        <v>1.88</v>
      </c>
      <c r="CW5" s="11">
        <v>1.88</v>
      </c>
      <c r="CX5" s="11">
        <v>1.89</v>
      </c>
      <c r="CY5" s="11">
        <v>1.9</v>
      </c>
      <c r="CZ5" s="11">
        <v>1.9</v>
      </c>
      <c r="DA5" s="11">
        <v>1.91</v>
      </c>
      <c r="DB5" s="11">
        <v>1.93</v>
      </c>
      <c r="DC5" s="11">
        <v>1.95</v>
      </c>
      <c r="DD5" s="11">
        <v>1.97</v>
      </c>
      <c r="DE5" s="11">
        <v>1.98</v>
      </c>
      <c r="DF5" s="11">
        <v>1.99</v>
      </c>
      <c r="DG5" s="11">
        <v>2</v>
      </c>
      <c r="DH5" s="11">
        <v>2.02</v>
      </c>
      <c r="DI5" s="11">
        <v>2.0299999999999998</v>
      </c>
      <c r="DJ5" s="11">
        <v>2.04</v>
      </c>
      <c r="DK5" s="11">
        <v>2.0499999999999998</v>
      </c>
      <c r="DL5" s="11">
        <v>2.06</v>
      </c>
      <c r="DM5" s="11">
        <v>2.0699999999999998</v>
      </c>
      <c r="DN5" s="11">
        <v>2.08</v>
      </c>
      <c r="DO5" s="11">
        <v>2.09</v>
      </c>
      <c r="DP5" s="11">
        <v>2.1</v>
      </c>
      <c r="DQ5" s="11">
        <v>2.11</v>
      </c>
      <c r="DR5" s="11">
        <v>2.12</v>
      </c>
      <c r="DS5" s="11">
        <v>2.14</v>
      </c>
      <c r="DT5" s="11">
        <v>2.15</v>
      </c>
      <c r="DU5" s="3"/>
      <c r="DV5" s="3"/>
      <c r="DW5" s="3"/>
      <c r="DX5" s="3"/>
      <c r="DY5" s="3"/>
      <c r="DZ5" s="3"/>
      <c r="EA5" s="3"/>
    </row>
    <row r="6" spans="1:176" x14ac:dyDescent="0.3">
      <c r="A6" s="521" t="s">
        <v>104</v>
      </c>
      <c r="B6" s="522"/>
      <c r="C6" s="78" t="s">
        <v>91</v>
      </c>
      <c r="D6" s="79" t="s">
        <v>92</v>
      </c>
      <c r="E6" s="60" t="s">
        <v>91</v>
      </c>
      <c r="F6" s="523" t="s">
        <v>92</v>
      </c>
      <c r="G6" s="524"/>
      <c r="H6" s="506"/>
      <c r="I6" s="40" t="s">
        <v>3</v>
      </c>
      <c r="J6" s="70">
        <v>1</v>
      </c>
      <c r="K6" s="34">
        <v>1</v>
      </c>
      <c r="L6" s="35">
        <f>IF(OR($E$35="",$E$35=0),0,IF(H3="","",LOOKUP(H3,$AK$4:$AK$36,AQ$4:AQ$36)))</f>
        <v>0</v>
      </c>
      <c r="M6" s="35">
        <f>IF(H3="","",L6*K6)</f>
        <v>0</v>
      </c>
      <c r="N6" s="40" t="s">
        <v>9</v>
      </c>
      <c r="O6" s="70">
        <v>1</v>
      </c>
      <c r="P6" s="34">
        <v>1</v>
      </c>
      <c r="Q6" s="35">
        <f>IF(OR($E$38="",$E$38=0),0,IF(H3="","",LOOKUP(H3,$AK$4:$AK$36,AW$4:AW$36)))</f>
        <v>0</v>
      </c>
      <c r="R6" s="36">
        <f>IF(H3="","",Q6*P6)</f>
        <v>0</v>
      </c>
      <c r="S6" s="10"/>
      <c r="T6" s="10"/>
      <c r="U6" s="10"/>
      <c r="V6" s="10"/>
      <c r="W6" s="10"/>
      <c r="X6" s="10"/>
      <c r="Y6" s="10"/>
      <c r="Z6" s="10"/>
      <c r="AA6" s="9" t="s">
        <v>3</v>
      </c>
      <c r="AB6" s="10">
        <f t="shared" si="2"/>
        <v>0</v>
      </c>
      <c r="AC6" s="3"/>
      <c r="AD6" s="3"/>
      <c r="AE6" s="3"/>
      <c r="AF6" s="3"/>
      <c r="AG6" s="3"/>
      <c r="AH6" s="3"/>
      <c r="AI6" s="3"/>
      <c r="AJ6" s="3"/>
      <c r="AK6" s="11" t="s">
        <v>60</v>
      </c>
      <c r="AL6" s="13" t="s">
        <v>93</v>
      </c>
      <c r="AM6" s="11" t="s">
        <v>60</v>
      </c>
      <c r="AN6" s="8" t="e">
        <f t="shared" si="3"/>
        <v>#N/A</v>
      </c>
      <c r="AO6" s="8" t="e">
        <f t="shared" si="3"/>
        <v>#N/A</v>
      </c>
      <c r="AP6" s="8" t="e">
        <f t="shared" si="3"/>
        <v>#N/A</v>
      </c>
      <c r="AQ6" s="8" t="e">
        <f t="shared" si="3"/>
        <v>#N/A</v>
      </c>
      <c r="AR6" s="8" t="e">
        <f t="shared" si="3"/>
        <v>#N/A</v>
      </c>
      <c r="AS6" s="8" t="e">
        <f t="shared" si="3"/>
        <v>#N/A</v>
      </c>
      <c r="AT6" s="8" t="e">
        <f t="shared" si="4"/>
        <v>#N/A</v>
      </c>
      <c r="AU6" s="8" t="e">
        <f t="shared" si="4"/>
        <v>#N/A</v>
      </c>
      <c r="AV6" s="8" t="e">
        <f t="shared" si="4"/>
        <v>#N/A</v>
      </c>
      <c r="AW6" s="8" t="e">
        <f t="shared" si="4"/>
        <v>#N/A</v>
      </c>
      <c r="AX6" s="8" t="e">
        <f t="shared" si="4"/>
        <v>#N/A</v>
      </c>
      <c r="AY6" s="8" t="e">
        <f t="shared" si="4"/>
        <v>#N/A</v>
      </c>
      <c r="AZ6" s="8" t="e">
        <f t="shared" si="5"/>
        <v>#N/A</v>
      </c>
      <c r="BA6" s="14"/>
      <c r="BB6" s="14"/>
      <c r="BC6" s="14"/>
      <c r="BD6" s="3"/>
      <c r="BE6" s="11" t="s">
        <v>60</v>
      </c>
      <c r="BF6" s="11" t="s">
        <v>60</v>
      </c>
      <c r="BG6" s="11">
        <v>3.4</v>
      </c>
      <c r="BH6" s="11">
        <v>3.41</v>
      </c>
      <c r="BI6" s="11">
        <v>3.42</v>
      </c>
      <c r="BJ6" s="11">
        <v>3.44</v>
      </c>
      <c r="BK6" s="11">
        <v>3.45</v>
      </c>
      <c r="BL6" s="11">
        <v>3.46</v>
      </c>
      <c r="BM6" s="11">
        <v>3.47</v>
      </c>
      <c r="BN6" s="11">
        <v>3.48</v>
      </c>
      <c r="BO6" s="11">
        <v>3.49</v>
      </c>
      <c r="BP6" s="11">
        <v>3.5</v>
      </c>
      <c r="BQ6" s="11">
        <v>3.51</v>
      </c>
      <c r="BR6" s="11">
        <v>3.53</v>
      </c>
      <c r="BS6" s="11">
        <v>3.54</v>
      </c>
      <c r="BT6" s="11">
        <v>3.55</v>
      </c>
      <c r="BU6" s="11">
        <v>3.56</v>
      </c>
      <c r="BV6" s="11">
        <v>3.57</v>
      </c>
      <c r="BW6" s="11">
        <v>3.58</v>
      </c>
      <c r="BX6" s="11">
        <v>3.59</v>
      </c>
      <c r="BY6" s="11">
        <v>3.6</v>
      </c>
      <c r="BZ6" s="11">
        <v>3.62</v>
      </c>
      <c r="CA6" s="11">
        <v>3.63</v>
      </c>
      <c r="CB6" s="11">
        <v>3.64</v>
      </c>
      <c r="CC6" s="11">
        <v>3.65</v>
      </c>
      <c r="CD6" s="11">
        <v>3.66</v>
      </c>
      <c r="CE6" s="11">
        <v>3.67</v>
      </c>
      <c r="CF6" s="11">
        <v>3.68</v>
      </c>
      <c r="CG6" s="11">
        <v>3.69</v>
      </c>
      <c r="CH6" s="11">
        <v>3.7</v>
      </c>
      <c r="CI6" s="11">
        <v>3.72</v>
      </c>
      <c r="CJ6" s="11">
        <v>3.73</v>
      </c>
      <c r="CK6" s="11">
        <v>3.74</v>
      </c>
      <c r="CL6" s="11">
        <v>3.75</v>
      </c>
      <c r="CM6" s="11">
        <v>3.76</v>
      </c>
      <c r="CN6" s="11">
        <v>3.77</v>
      </c>
      <c r="CO6" s="11">
        <v>3.78</v>
      </c>
      <c r="CP6" s="11">
        <v>3.79</v>
      </c>
      <c r="CQ6" s="11">
        <v>3.81</v>
      </c>
      <c r="CR6" s="11">
        <v>3.82</v>
      </c>
      <c r="CS6" s="11">
        <v>3.83</v>
      </c>
      <c r="CT6" s="11">
        <v>3.84</v>
      </c>
      <c r="CU6" s="11">
        <v>3.85</v>
      </c>
      <c r="CV6" s="11">
        <v>3.86</v>
      </c>
      <c r="CW6" s="11">
        <v>3.87</v>
      </c>
      <c r="CX6" s="11">
        <v>3.88</v>
      </c>
      <c r="CY6" s="11">
        <v>3.9</v>
      </c>
      <c r="CZ6" s="11">
        <v>3.91</v>
      </c>
      <c r="DA6" s="11">
        <v>3.92</v>
      </c>
      <c r="DB6" s="11">
        <v>3.96</v>
      </c>
      <c r="DC6" s="11">
        <v>4.01</v>
      </c>
      <c r="DD6" s="11">
        <v>4.05</v>
      </c>
      <c r="DE6" s="11">
        <v>4.08</v>
      </c>
      <c r="DF6" s="11">
        <v>4.0999999999999996</v>
      </c>
      <c r="DG6" s="11">
        <v>4.12</v>
      </c>
      <c r="DH6" s="11">
        <v>4.1399999999999997</v>
      </c>
      <c r="DI6" s="11">
        <v>4.17</v>
      </c>
      <c r="DJ6" s="11">
        <v>4.1900000000000004</v>
      </c>
      <c r="DK6" s="11">
        <v>4.21</v>
      </c>
      <c r="DL6" s="11">
        <v>4.2300000000000004</v>
      </c>
      <c r="DM6" s="11">
        <v>4.26</v>
      </c>
      <c r="DN6" s="11">
        <v>4.28</v>
      </c>
      <c r="DO6" s="11">
        <v>4.3</v>
      </c>
      <c r="DP6" s="11">
        <v>4.32</v>
      </c>
      <c r="DQ6" s="11">
        <v>4.34</v>
      </c>
      <c r="DR6" s="11">
        <v>4.37</v>
      </c>
      <c r="DS6" s="11">
        <v>4.3899999999999997</v>
      </c>
      <c r="DT6" s="11">
        <v>4.41</v>
      </c>
      <c r="DU6" s="3"/>
      <c r="DV6" s="3"/>
      <c r="DW6" s="3"/>
      <c r="DX6" s="3"/>
      <c r="DY6" s="3"/>
      <c r="DZ6" s="3"/>
      <c r="EA6" s="3"/>
    </row>
    <row r="7" spans="1:176" x14ac:dyDescent="0.3">
      <c r="A7" s="507" t="s">
        <v>105</v>
      </c>
      <c r="B7" s="508"/>
      <c r="C7" s="73" t="s">
        <v>106</v>
      </c>
      <c r="D7" s="32" t="str">
        <f>IF(E32=0,"",AB15)</f>
        <v/>
      </c>
      <c r="E7" s="72" t="s">
        <v>106</v>
      </c>
      <c r="F7" s="525"/>
      <c r="G7" s="526"/>
      <c r="H7" s="506"/>
      <c r="I7" s="40" t="s">
        <v>4</v>
      </c>
      <c r="J7" s="70">
        <v>1</v>
      </c>
      <c r="K7" s="34">
        <v>1</v>
      </c>
      <c r="L7" s="35">
        <f>IF(OR($F$35="",$F$35=0),0,IF(H3="","",LOOKUP(H3,$AK$4:$AK$36,AR$4:AR$36)))</f>
        <v>0</v>
      </c>
      <c r="M7" s="35">
        <f>IF(H3="","",L7*K7)</f>
        <v>0</v>
      </c>
      <c r="N7" s="40" t="s">
        <v>10</v>
      </c>
      <c r="O7" s="70">
        <v>1</v>
      </c>
      <c r="P7" s="34">
        <v>1</v>
      </c>
      <c r="Q7" s="35">
        <f>IF(OR($F$38="",$F$38=0),0,IF(H3="","",LOOKUP(H3,$AK$4:$AK$36,AX$4:AX$36)))</f>
        <v>0</v>
      </c>
      <c r="R7" s="36">
        <f>IF(H3="","",Q7*P7)</f>
        <v>0</v>
      </c>
      <c r="S7" s="10"/>
      <c r="T7" s="10"/>
      <c r="U7" s="10"/>
      <c r="V7" s="10"/>
      <c r="W7" s="10"/>
      <c r="X7" s="10"/>
      <c r="Y7" s="10"/>
      <c r="Z7" s="10"/>
      <c r="AA7" s="9" t="s">
        <v>4</v>
      </c>
      <c r="AB7" s="10">
        <f t="shared" si="2"/>
        <v>0</v>
      </c>
      <c r="AC7" s="3"/>
      <c r="AD7" s="3"/>
      <c r="AE7" s="3"/>
      <c r="AF7" s="3"/>
      <c r="AG7" s="3"/>
      <c r="AH7" s="3"/>
      <c r="AI7" s="3"/>
      <c r="AJ7" s="3"/>
      <c r="AK7" s="11" t="s">
        <v>61</v>
      </c>
      <c r="AL7" s="13" t="s">
        <v>93</v>
      </c>
      <c r="AM7" s="11" t="s">
        <v>61</v>
      </c>
      <c r="AN7" s="8" t="e">
        <f t="shared" si="3"/>
        <v>#N/A</v>
      </c>
      <c r="AO7" s="8" t="e">
        <f t="shared" si="3"/>
        <v>#N/A</v>
      </c>
      <c r="AP7" s="8" t="e">
        <f t="shared" si="3"/>
        <v>#N/A</v>
      </c>
      <c r="AQ7" s="8" t="e">
        <f t="shared" si="3"/>
        <v>#N/A</v>
      </c>
      <c r="AR7" s="8" t="e">
        <f t="shared" si="3"/>
        <v>#N/A</v>
      </c>
      <c r="AS7" s="8" t="e">
        <f t="shared" si="3"/>
        <v>#N/A</v>
      </c>
      <c r="AT7" s="8" t="e">
        <f t="shared" si="4"/>
        <v>#N/A</v>
      </c>
      <c r="AU7" s="8" t="e">
        <f t="shared" si="4"/>
        <v>#N/A</v>
      </c>
      <c r="AV7" s="8" t="e">
        <f t="shared" si="4"/>
        <v>#N/A</v>
      </c>
      <c r="AW7" s="8" t="e">
        <f t="shared" si="4"/>
        <v>#N/A</v>
      </c>
      <c r="AX7" s="8" t="e">
        <f t="shared" si="4"/>
        <v>#N/A</v>
      </c>
      <c r="AY7" s="8" t="e">
        <f t="shared" si="4"/>
        <v>#N/A</v>
      </c>
      <c r="AZ7" s="8" t="e">
        <f t="shared" si="5"/>
        <v>#N/A</v>
      </c>
      <c r="BA7" s="14"/>
      <c r="BB7" s="14"/>
      <c r="BC7" s="14"/>
      <c r="BD7" s="3"/>
      <c r="BE7" s="11" t="s">
        <v>61</v>
      </c>
      <c r="BF7" s="11" t="s">
        <v>61</v>
      </c>
      <c r="BG7" s="11">
        <v>2.04</v>
      </c>
      <c r="BH7" s="11">
        <v>2.04</v>
      </c>
      <c r="BI7" s="11">
        <v>2.0499999999999998</v>
      </c>
      <c r="BJ7" s="11">
        <v>2.06</v>
      </c>
      <c r="BK7" s="11">
        <v>2.06</v>
      </c>
      <c r="BL7" s="11">
        <v>2.0699999999999998</v>
      </c>
      <c r="BM7" s="11">
        <v>2.08</v>
      </c>
      <c r="BN7" s="11">
        <v>2.08</v>
      </c>
      <c r="BO7" s="11">
        <v>2.09</v>
      </c>
      <c r="BP7" s="11">
        <v>2.1</v>
      </c>
      <c r="BQ7" s="11">
        <v>2.1</v>
      </c>
      <c r="BR7" s="11">
        <v>2.11</v>
      </c>
      <c r="BS7" s="11">
        <v>2.12</v>
      </c>
      <c r="BT7" s="11">
        <v>2.12</v>
      </c>
      <c r="BU7" s="11">
        <v>2.13</v>
      </c>
      <c r="BV7" s="11">
        <v>2.14</v>
      </c>
      <c r="BW7" s="11">
        <v>2.14</v>
      </c>
      <c r="BX7" s="11">
        <v>2.15</v>
      </c>
      <c r="BY7" s="11">
        <v>2.16</v>
      </c>
      <c r="BZ7" s="11">
        <v>2.16</v>
      </c>
      <c r="CA7" s="11">
        <v>2.17</v>
      </c>
      <c r="CB7" s="11">
        <v>2.1800000000000002</v>
      </c>
      <c r="CC7" s="11">
        <v>2.1800000000000002</v>
      </c>
      <c r="CD7" s="11">
        <v>2.19</v>
      </c>
      <c r="CE7" s="11">
        <v>2.2000000000000002</v>
      </c>
      <c r="CF7" s="11">
        <v>2.2000000000000002</v>
      </c>
      <c r="CG7" s="11">
        <v>2.21</v>
      </c>
      <c r="CH7" s="11">
        <v>2.2200000000000002</v>
      </c>
      <c r="CI7" s="11">
        <v>2.2200000000000002</v>
      </c>
      <c r="CJ7" s="11">
        <v>2.23</v>
      </c>
      <c r="CK7" s="11">
        <v>2.2400000000000002</v>
      </c>
      <c r="CL7" s="11">
        <v>2.2400000000000002</v>
      </c>
      <c r="CM7" s="11">
        <v>2.25</v>
      </c>
      <c r="CN7" s="11">
        <v>2.2599999999999998</v>
      </c>
      <c r="CO7" s="11">
        <v>2.2599999999999998</v>
      </c>
      <c r="CP7" s="11">
        <v>2.27</v>
      </c>
      <c r="CQ7" s="11">
        <v>2.2799999999999998</v>
      </c>
      <c r="CR7" s="11">
        <v>2.2799999999999998</v>
      </c>
      <c r="CS7" s="11">
        <v>2.29</v>
      </c>
      <c r="CT7" s="11">
        <v>2.2999999999999998</v>
      </c>
      <c r="CU7" s="11">
        <v>2.2999999999999998</v>
      </c>
      <c r="CV7" s="11">
        <v>2.31</v>
      </c>
      <c r="CW7" s="11">
        <v>2.3199999999999998</v>
      </c>
      <c r="CX7" s="11">
        <v>2.3199999999999998</v>
      </c>
      <c r="CY7" s="11">
        <v>2.33</v>
      </c>
      <c r="CZ7" s="11">
        <v>2.34</v>
      </c>
      <c r="DA7" s="11">
        <v>2.34</v>
      </c>
      <c r="DB7" s="11">
        <v>2.37</v>
      </c>
      <c r="DC7" s="11">
        <v>2.4</v>
      </c>
      <c r="DD7" s="11">
        <v>2.4300000000000002</v>
      </c>
      <c r="DE7" s="11">
        <v>2.44</v>
      </c>
      <c r="DF7" s="11">
        <v>2.4500000000000002</v>
      </c>
      <c r="DG7" s="11">
        <v>2.4700000000000002</v>
      </c>
      <c r="DH7" s="11">
        <v>2.48</v>
      </c>
      <c r="DI7" s="11">
        <v>2.4900000000000002</v>
      </c>
      <c r="DJ7" s="11">
        <v>2.5099999999999998</v>
      </c>
      <c r="DK7" s="11">
        <v>2.52</v>
      </c>
      <c r="DL7" s="11">
        <v>2.5299999999999998</v>
      </c>
      <c r="DM7" s="11">
        <v>2.5499999999999998</v>
      </c>
      <c r="DN7" s="11">
        <v>2.56</v>
      </c>
      <c r="DO7" s="11">
        <v>2.57</v>
      </c>
      <c r="DP7" s="11">
        <v>2.59</v>
      </c>
      <c r="DQ7" s="11">
        <v>2.6</v>
      </c>
      <c r="DR7" s="11">
        <v>2.61</v>
      </c>
      <c r="DS7" s="11">
        <v>2.63</v>
      </c>
      <c r="DT7" s="11">
        <v>2.64</v>
      </c>
      <c r="DU7" s="3"/>
      <c r="DV7" s="3"/>
      <c r="DW7" s="3"/>
      <c r="DX7" s="3"/>
      <c r="DY7" s="3"/>
      <c r="DZ7" s="3"/>
      <c r="EA7" s="3"/>
    </row>
    <row r="8" spans="1:176" x14ac:dyDescent="0.3">
      <c r="A8" s="507" t="s">
        <v>98</v>
      </c>
      <c r="B8" s="508"/>
      <c r="C8" s="73" t="s">
        <v>106</v>
      </c>
      <c r="D8" s="80">
        <v>0.97</v>
      </c>
      <c r="E8" s="72" t="s">
        <v>106</v>
      </c>
      <c r="F8" s="525"/>
      <c r="G8" s="526"/>
      <c r="H8" s="506"/>
      <c r="I8" s="40" t="s">
        <v>5</v>
      </c>
      <c r="J8" s="70">
        <v>1</v>
      </c>
      <c r="K8" s="34">
        <v>1</v>
      </c>
      <c r="L8" s="35">
        <f>IF(OR($G$35="",$G$35=0),0,IF(H3="","",LOOKUP(H3,$AK$4:$AK$36,AS$4:AS$36)))</f>
        <v>0</v>
      </c>
      <c r="M8" s="35">
        <f>IF(H3="","",L8*K8)</f>
        <v>0</v>
      </c>
      <c r="N8" s="40" t="s">
        <v>11</v>
      </c>
      <c r="O8" s="70">
        <v>1</v>
      </c>
      <c r="P8" s="34">
        <v>1</v>
      </c>
      <c r="Q8" s="35">
        <f>IF(OR($G$38="",$G$38=0),0,IF(H3="","",LOOKUP(H3,$AK$4:$AK$36,AY$4:AY$36)))</f>
        <v>0</v>
      </c>
      <c r="R8" s="36">
        <f>IF(H3="","",Q8*P8)</f>
        <v>0</v>
      </c>
      <c r="S8" s="10"/>
      <c r="T8" s="10"/>
      <c r="U8" s="10"/>
      <c r="V8" s="10"/>
      <c r="W8" s="10"/>
      <c r="X8" s="10"/>
      <c r="Y8" s="10"/>
      <c r="Z8" s="10"/>
      <c r="AA8" s="9" t="s">
        <v>5</v>
      </c>
      <c r="AB8" s="10">
        <f t="shared" si="2"/>
        <v>0</v>
      </c>
      <c r="AC8" s="3"/>
      <c r="AD8" s="3"/>
      <c r="AE8" s="3"/>
      <c r="AF8" s="3"/>
      <c r="AG8" s="3"/>
      <c r="AH8" s="3"/>
      <c r="AI8" s="3"/>
      <c r="AJ8" s="3"/>
      <c r="AK8" s="11" t="s">
        <v>52</v>
      </c>
      <c r="AL8" s="13" t="s">
        <v>93</v>
      </c>
      <c r="AM8" s="11" t="s">
        <v>52</v>
      </c>
      <c r="AN8" s="8" t="e">
        <f t="shared" si="3"/>
        <v>#N/A</v>
      </c>
      <c r="AO8" s="8" t="e">
        <f t="shared" si="3"/>
        <v>#N/A</v>
      </c>
      <c r="AP8" s="8" t="e">
        <f t="shared" si="3"/>
        <v>#N/A</v>
      </c>
      <c r="AQ8" s="8" t="e">
        <f t="shared" si="3"/>
        <v>#N/A</v>
      </c>
      <c r="AR8" s="8" t="e">
        <f t="shared" si="3"/>
        <v>#N/A</v>
      </c>
      <c r="AS8" s="8" t="e">
        <f t="shared" si="3"/>
        <v>#N/A</v>
      </c>
      <c r="AT8" s="8" t="e">
        <f t="shared" si="4"/>
        <v>#N/A</v>
      </c>
      <c r="AU8" s="8" t="e">
        <f t="shared" si="4"/>
        <v>#N/A</v>
      </c>
      <c r="AV8" s="8" t="e">
        <f t="shared" si="4"/>
        <v>#N/A</v>
      </c>
      <c r="AW8" s="8" t="e">
        <f t="shared" si="4"/>
        <v>#N/A</v>
      </c>
      <c r="AX8" s="8" t="e">
        <f t="shared" si="4"/>
        <v>#N/A</v>
      </c>
      <c r="AY8" s="8" t="e">
        <f t="shared" si="4"/>
        <v>#N/A</v>
      </c>
      <c r="AZ8" s="8" t="e">
        <f t="shared" si="5"/>
        <v>#N/A</v>
      </c>
      <c r="BA8" s="14"/>
      <c r="BB8" s="14"/>
      <c r="BC8" s="14"/>
      <c r="BD8" s="3"/>
      <c r="BE8" s="11" t="s">
        <v>52</v>
      </c>
      <c r="BF8" s="11" t="s">
        <v>52</v>
      </c>
      <c r="BG8" s="11">
        <v>2.48</v>
      </c>
      <c r="BH8" s="11">
        <v>2.4900000000000002</v>
      </c>
      <c r="BI8" s="11">
        <v>2.5</v>
      </c>
      <c r="BJ8" s="11">
        <v>2.5099999999999998</v>
      </c>
      <c r="BK8" s="11">
        <v>2.52</v>
      </c>
      <c r="BL8" s="11">
        <v>2.52</v>
      </c>
      <c r="BM8" s="11">
        <v>2.5299999999999998</v>
      </c>
      <c r="BN8" s="11">
        <v>2.54</v>
      </c>
      <c r="BO8" s="11">
        <v>2.5499999999999998</v>
      </c>
      <c r="BP8" s="11">
        <v>2.56</v>
      </c>
      <c r="BQ8" s="11">
        <v>2.57</v>
      </c>
      <c r="BR8" s="11">
        <v>2.57</v>
      </c>
      <c r="BS8" s="11">
        <v>2.58</v>
      </c>
      <c r="BT8" s="11">
        <v>2.59</v>
      </c>
      <c r="BU8" s="11">
        <v>2.6</v>
      </c>
      <c r="BV8" s="11">
        <v>2.61</v>
      </c>
      <c r="BW8" s="11">
        <v>2.61</v>
      </c>
      <c r="BX8" s="11">
        <v>2.62</v>
      </c>
      <c r="BY8" s="11">
        <v>2.63</v>
      </c>
      <c r="BZ8" s="11">
        <v>2.64</v>
      </c>
      <c r="CA8" s="11">
        <v>2.65</v>
      </c>
      <c r="CB8" s="11">
        <v>2.66</v>
      </c>
      <c r="CC8" s="11">
        <v>2.66</v>
      </c>
      <c r="CD8" s="11">
        <v>2.67</v>
      </c>
      <c r="CE8" s="11">
        <v>2.68</v>
      </c>
      <c r="CF8" s="11">
        <v>2.69</v>
      </c>
      <c r="CG8" s="11">
        <v>2.7</v>
      </c>
      <c r="CH8" s="11">
        <v>2.7</v>
      </c>
      <c r="CI8" s="11">
        <v>2.71</v>
      </c>
      <c r="CJ8" s="11">
        <v>2.72</v>
      </c>
      <c r="CK8" s="11">
        <v>2.73</v>
      </c>
      <c r="CL8" s="11">
        <v>2.74</v>
      </c>
      <c r="CM8" s="11">
        <v>2.75</v>
      </c>
      <c r="CN8" s="11">
        <v>2.75</v>
      </c>
      <c r="CO8" s="11">
        <v>2.76</v>
      </c>
      <c r="CP8" s="11">
        <v>2.77</v>
      </c>
      <c r="CQ8" s="11">
        <v>2.78</v>
      </c>
      <c r="CR8" s="11">
        <v>2.79</v>
      </c>
      <c r="CS8" s="11">
        <v>2.79</v>
      </c>
      <c r="CT8" s="11">
        <v>2.8</v>
      </c>
      <c r="CU8" s="11">
        <v>2.81</v>
      </c>
      <c r="CV8" s="11">
        <v>2.82</v>
      </c>
      <c r="CW8" s="11">
        <v>2.83</v>
      </c>
      <c r="CX8" s="11">
        <v>2.84</v>
      </c>
      <c r="CY8" s="11">
        <v>2.84</v>
      </c>
      <c r="CZ8" s="11">
        <v>2.85</v>
      </c>
      <c r="DA8" s="11">
        <v>2.86</v>
      </c>
      <c r="DB8" s="11">
        <v>2.89</v>
      </c>
      <c r="DC8" s="11">
        <v>2.93</v>
      </c>
      <c r="DD8" s="11">
        <v>2.96</v>
      </c>
      <c r="DE8" s="11">
        <v>2.98</v>
      </c>
      <c r="DF8" s="11">
        <v>2.99</v>
      </c>
      <c r="DG8" s="11">
        <v>3.01</v>
      </c>
      <c r="DH8" s="11">
        <v>3.02</v>
      </c>
      <c r="DI8" s="11">
        <v>3.04</v>
      </c>
      <c r="DJ8" s="11">
        <v>3.06</v>
      </c>
      <c r="DK8" s="11">
        <v>3.07</v>
      </c>
      <c r="DL8" s="11">
        <v>3.09</v>
      </c>
      <c r="DM8" s="11">
        <v>3.11</v>
      </c>
      <c r="DN8" s="11">
        <v>3.12</v>
      </c>
      <c r="DO8" s="11">
        <v>3.14</v>
      </c>
      <c r="DP8" s="11">
        <v>3.16</v>
      </c>
      <c r="DQ8" s="11">
        <v>3.17</v>
      </c>
      <c r="DR8" s="11">
        <v>3.19</v>
      </c>
      <c r="DS8" s="11">
        <v>3.2</v>
      </c>
      <c r="DT8" s="11">
        <v>3.22</v>
      </c>
      <c r="DU8" s="3"/>
      <c r="DV8" s="3"/>
      <c r="DW8" s="3"/>
      <c r="DX8" s="3"/>
      <c r="DY8" s="3"/>
      <c r="DZ8" s="3"/>
      <c r="EA8" s="3"/>
    </row>
    <row r="9" spans="1:176" x14ac:dyDescent="0.3">
      <c r="A9" s="507" t="s">
        <v>108</v>
      </c>
      <c r="B9" s="508"/>
      <c r="C9" s="12" t="s">
        <v>107</v>
      </c>
      <c r="D9" s="32" t="str">
        <f>IF(D7="","",ROUND(D8*D7,2))</f>
        <v/>
      </c>
      <c r="E9" s="20" t="s">
        <v>107</v>
      </c>
      <c r="F9" s="525"/>
      <c r="G9" s="526"/>
      <c r="H9" s="533"/>
      <c r="I9" s="40" t="s">
        <v>0</v>
      </c>
      <c r="J9" s="70"/>
      <c r="K9" s="34" t="str">
        <f>IF(H9="","",J9/$J$3)</f>
        <v/>
      </c>
      <c r="L9" s="35">
        <f>IF(OR($B$35="",$B$35=0),0,IF(H9="","",LOOKUP(H9,$AK$4:$AK$36,AN$4:AN$36)))</f>
        <v>0</v>
      </c>
      <c r="M9" s="35" t="str">
        <f>IF(H9="","",L9*K9)</f>
        <v/>
      </c>
      <c r="N9" s="40" t="s">
        <v>6</v>
      </c>
      <c r="O9" s="70"/>
      <c r="P9" s="34" t="str">
        <f>IF(H9="","",O9/$O$3)</f>
        <v/>
      </c>
      <c r="Q9" s="35">
        <f>IF(OR($B$38="",$B$38=0),0,IF(H9="","",LOOKUP(H9,$AK$4:$AK$36,AT$4:AT$36)))</f>
        <v>0</v>
      </c>
      <c r="R9" s="36" t="str">
        <f>IF(H9="","",Q9*P9)</f>
        <v/>
      </c>
      <c r="S9" s="10"/>
      <c r="T9" s="10"/>
      <c r="U9" s="10"/>
      <c r="V9" s="10"/>
      <c r="W9" s="10"/>
      <c r="X9" s="10"/>
      <c r="Y9" s="10"/>
      <c r="Z9" s="10"/>
      <c r="AA9" s="9" t="s">
        <v>6</v>
      </c>
      <c r="AB9" s="10">
        <f t="shared" ref="AB9:AB14" si="6">SUMIF($N$3:$N$148,AA9,$R$3:$R$148)</f>
        <v>0</v>
      </c>
      <c r="AC9" s="3"/>
      <c r="AD9" s="3"/>
      <c r="AE9" s="3"/>
      <c r="AF9" s="3"/>
      <c r="AG9" s="3"/>
      <c r="AH9" s="3"/>
      <c r="AI9" s="3"/>
      <c r="AJ9" s="3"/>
      <c r="AK9" s="11" t="s">
        <v>64</v>
      </c>
      <c r="AL9" s="13" t="s">
        <v>93</v>
      </c>
      <c r="AM9" s="11" t="s">
        <v>64</v>
      </c>
      <c r="AN9" s="8" t="e">
        <f t="shared" si="3"/>
        <v>#N/A</v>
      </c>
      <c r="AO9" s="8" t="e">
        <f t="shared" si="3"/>
        <v>#N/A</v>
      </c>
      <c r="AP9" s="8" t="e">
        <f t="shared" si="3"/>
        <v>#N/A</v>
      </c>
      <c r="AQ9" s="8" t="e">
        <f t="shared" si="3"/>
        <v>#N/A</v>
      </c>
      <c r="AR9" s="8" t="e">
        <f t="shared" si="3"/>
        <v>#N/A</v>
      </c>
      <c r="AS9" s="8" t="e">
        <f t="shared" si="3"/>
        <v>#N/A</v>
      </c>
      <c r="AT9" s="8" t="e">
        <f t="shared" si="4"/>
        <v>#N/A</v>
      </c>
      <c r="AU9" s="8" t="e">
        <f t="shared" si="4"/>
        <v>#N/A</v>
      </c>
      <c r="AV9" s="8" t="e">
        <f t="shared" si="4"/>
        <v>#N/A</v>
      </c>
      <c r="AW9" s="8" t="e">
        <f t="shared" si="4"/>
        <v>#N/A</v>
      </c>
      <c r="AX9" s="8" t="e">
        <f t="shared" si="4"/>
        <v>#N/A</v>
      </c>
      <c r="AY9" s="8" t="e">
        <f t="shared" si="4"/>
        <v>#N/A</v>
      </c>
      <c r="AZ9" s="8" t="e">
        <f t="shared" si="5"/>
        <v>#N/A</v>
      </c>
      <c r="BA9" s="14"/>
      <c r="BB9" s="14"/>
      <c r="BC9" s="14"/>
      <c r="BD9" s="3"/>
      <c r="BE9" s="11" t="s">
        <v>64</v>
      </c>
      <c r="BF9" s="11" t="s">
        <v>64</v>
      </c>
      <c r="BG9" s="11">
        <v>2.74</v>
      </c>
      <c r="BH9" s="11">
        <v>2.75</v>
      </c>
      <c r="BI9" s="11">
        <v>2.76</v>
      </c>
      <c r="BJ9" s="11">
        <v>2.77</v>
      </c>
      <c r="BK9" s="11">
        <v>2.78</v>
      </c>
      <c r="BL9" s="11">
        <v>2.78</v>
      </c>
      <c r="BM9" s="11">
        <v>2.79</v>
      </c>
      <c r="BN9" s="11">
        <v>2.8</v>
      </c>
      <c r="BO9" s="11">
        <v>2.81</v>
      </c>
      <c r="BP9" s="11">
        <v>2.82</v>
      </c>
      <c r="BQ9" s="11">
        <v>2.83</v>
      </c>
      <c r="BR9" s="11">
        <v>2.84</v>
      </c>
      <c r="BS9" s="11">
        <v>2.85</v>
      </c>
      <c r="BT9" s="11">
        <v>2.86</v>
      </c>
      <c r="BU9" s="11">
        <v>2.87</v>
      </c>
      <c r="BV9" s="11">
        <v>2.87</v>
      </c>
      <c r="BW9" s="11">
        <v>2.88</v>
      </c>
      <c r="BX9" s="11">
        <v>2.89</v>
      </c>
      <c r="BY9" s="11">
        <v>2.9</v>
      </c>
      <c r="BZ9" s="11">
        <v>2.91</v>
      </c>
      <c r="CA9" s="11">
        <v>2.92</v>
      </c>
      <c r="CB9" s="11">
        <v>2.93</v>
      </c>
      <c r="CC9" s="11">
        <v>2.94</v>
      </c>
      <c r="CD9" s="11">
        <v>2.95</v>
      </c>
      <c r="CE9" s="11">
        <v>2.96</v>
      </c>
      <c r="CF9" s="11">
        <v>2.97</v>
      </c>
      <c r="CG9" s="11">
        <v>2.97</v>
      </c>
      <c r="CH9" s="11">
        <v>2.98</v>
      </c>
      <c r="CI9" s="11">
        <v>2.99</v>
      </c>
      <c r="CJ9" s="11">
        <v>3</v>
      </c>
      <c r="CK9" s="11">
        <v>3.01</v>
      </c>
      <c r="CL9" s="11">
        <v>3.02</v>
      </c>
      <c r="CM9" s="11">
        <v>3.03</v>
      </c>
      <c r="CN9" s="11">
        <v>3.04</v>
      </c>
      <c r="CO9" s="11">
        <v>3.05</v>
      </c>
      <c r="CP9" s="11">
        <v>3.06</v>
      </c>
      <c r="CQ9" s="11">
        <v>3.06</v>
      </c>
      <c r="CR9" s="11">
        <v>3.07</v>
      </c>
      <c r="CS9" s="11">
        <v>3.08</v>
      </c>
      <c r="CT9" s="11">
        <v>3.09</v>
      </c>
      <c r="CU9" s="11">
        <v>3.1</v>
      </c>
      <c r="CV9" s="11">
        <v>3.11</v>
      </c>
      <c r="CW9" s="11">
        <v>3.12</v>
      </c>
      <c r="CX9" s="11">
        <v>3.13</v>
      </c>
      <c r="CY9" s="11">
        <v>3.14</v>
      </c>
      <c r="CZ9" s="11">
        <v>3.15</v>
      </c>
      <c r="DA9" s="11">
        <v>3.15</v>
      </c>
      <c r="DB9" s="11">
        <v>3.19</v>
      </c>
      <c r="DC9" s="11">
        <v>3.23</v>
      </c>
      <c r="DD9" s="11">
        <v>3.26</v>
      </c>
      <c r="DE9" s="11">
        <v>3.28</v>
      </c>
      <c r="DF9" s="11">
        <v>3.3</v>
      </c>
      <c r="DG9" s="11">
        <v>3.32</v>
      </c>
      <c r="DH9" s="11">
        <v>3.34</v>
      </c>
      <c r="DI9" s="11">
        <v>3.35</v>
      </c>
      <c r="DJ9" s="11">
        <v>3.37</v>
      </c>
      <c r="DK9" s="11">
        <v>3.39</v>
      </c>
      <c r="DL9" s="11">
        <v>3.41</v>
      </c>
      <c r="DM9" s="11">
        <v>3.43</v>
      </c>
      <c r="DN9" s="11">
        <v>3.44</v>
      </c>
      <c r="DO9" s="11">
        <v>3.46</v>
      </c>
      <c r="DP9" s="11">
        <v>3.48</v>
      </c>
      <c r="DQ9" s="11">
        <v>3.5</v>
      </c>
      <c r="DR9" s="11">
        <v>3.52</v>
      </c>
      <c r="DS9" s="11">
        <v>3.53</v>
      </c>
      <c r="DT9" s="11">
        <v>3.55</v>
      </c>
      <c r="DU9" s="3"/>
      <c r="DV9" s="3"/>
      <c r="DW9" s="3"/>
      <c r="DX9" s="3"/>
      <c r="DY9" s="3"/>
      <c r="DZ9" s="3"/>
      <c r="EA9" s="3"/>
    </row>
    <row r="10" spans="1:176" x14ac:dyDescent="0.3">
      <c r="A10" s="507" t="s">
        <v>110</v>
      </c>
      <c r="B10" s="508"/>
      <c r="C10" s="12" t="s">
        <v>107</v>
      </c>
      <c r="D10" s="32" t="str">
        <f>IF(D7="","",ROUND((SUMPRODUCT(B48:G48,B49:G49)+SUMPRODUCT(B51:G51,B52:G52)+SUMPRODUCT(B56:G56,B57:G57)+SUMPRODUCT(B59:G59,B60:G60)+SUMPRODUCT(B64:G64,B65:G65)+SUMPRODUCT(B67:G67,B68:G68)+SUMPRODUCT(B72:G72,B73:G73)+SUMPRODUCT(B75:G75,B76:G76)+SUMPRODUCT(B81:G81,B82:G82)+SUMPRODUCT(B84:G84,B85:G85)+SUMPRODUCT(B89:G89,B90:G90)+SUMPRODUCT(B92:G92,B93:G93)+SUMPRODUCT(B97:G97,B98:G98)/1000+SUMPRODUCT(B100:G100,B101:G101)/1000+SUMPRODUCT(B144:G144,B145:G145)/1000+SUMPRODUCT(B147:G147,B148:G148)/1000+SUMPRODUCT(B152:G152,B153:G153)/1000+SUMPRODUCT(B155:G155,B156:G156)/1000+SUMPRODUCT(B160:G160,B161:G161)/1000+SUMPRODUCT(B163:G163,B164:G164)/1000-SUMPRODUCT(B111:G111,B112:G112)/1000-SUMPRODUCT(B114:G114,B115:G115)/1000-SUMPRODUCT(B120:G120,B121:G121)/1000-SUMPRODUCT(B123:G123,B124:G124)/1000-SUMPRODUCT(B136:G136,B137:G137)/1000-SUMPRODUCT(B139:G139,B140:G140)/1000-SUMPRODUCT(B128:G128,B129:G129)/1000-SUMPRODUCT(B131:G131,B132:G132)/1000)/(1000*E32),2))</f>
        <v/>
      </c>
      <c r="E10" s="20" t="s">
        <v>107</v>
      </c>
      <c r="F10" s="525"/>
      <c r="G10" s="526"/>
      <c r="H10" s="533"/>
      <c r="I10" s="40" t="s">
        <v>1</v>
      </c>
      <c r="J10" s="70"/>
      <c r="K10" s="34" t="str">
        <f>IF(H9="","",J10/$J$4)</f>
        <v/>
      </c>
      <c r="L10" s="35">
        <f>IF(OR($C$35="",$C$35=0),0,IF(H9="","",LOOKUP(H9,$AK$4:$AK$36,AO$4:AO$36)))</f>
        <v>0</v>
      </c>
      <c r="M10" s="35" t="str">
        <f>IF(H9="","",L10*K10)</f>
        <v/>
      </c>
      <c r="N10" s="40" t="s">
        <v>7</v>
      </c>
      <c r="O10" s="70"/>
      <c r="P10" s="34" t="str">
        <f>IF(H9="","",O10/$O$4)</f>
        <v/>
      </c>
      <c r="Q10" s="35">
        <f>IF(OR($C$38="",$C$38=0),0,IF(H9="","",LOOKUP(H9,$AK$4:$AK$36,AU$4:AU$36)))</f>
        <v>0</v>
      </c>
      <c r="R10" s="36" t="str">
        <f>IF(H9="","",Q10*P10)</f>
        <v/>
      </c>
      <c r="S10" s="10"/>
      <c r="T10" s="10"/>
      <c r="U10" s="10"/>
      <c r="V10" s="10"/>
      <c r="W10" s="10"/>
      <c r="X10" s="10"/>
      <c r="Y10" s="10"/>
      <c r="Z10" s="10"/>
      <c r="AA10" s="9" t="s">
        <v>7</v>
      </c>
      <c r="AB10" s="10">
        <f t="shared" si="6"/>
        <v>0</v>
      </c>
      <c r="AC10" s="3"/>
      <c r="AD10" s="3"/>
      <c r="AE10" s="3"/>
      <c r="AF10" s="3"/>
      <c r="AG10" s="3"/>
      <c r="AH10" s="3"/>
      <c r="AI10" s="3"/>
      <c r="AJ10" s="3"/>
      <c r="AK10" s="11" t="s">
        <v>80</v>
      </c>
      <c r="AL10" s="13" t="s">
        <v>93</v>
      </c>
      <c r="AM10" s="11" t="s">
        <v>80</v>
      </c>
      <c r="AN10" s="8" t="e">
        <f t="shared" si="3"/>
        <v>#N/A</v>
      </c>
      <c r="AO10" s="8" t="e">
        <f t="shared" si="3"/>
        <v>#N/A</v>
      </c>
      <c r="AP10" s="8" t="e">
        <f t="shared" si="3"/>
        <v>#N/A</v>
      </c>
      <c r="AQ10" s="8" t="e">
        <f t="shared" si="3"/>
        <v>#N/A</v>
      </c>
      <c r="AR10" s="8" t="e">
        <f t="shared" si="3"/>
        <v>#N/A</v>
      </c>
      <c r="AS10" s="8" t="e">
        <f t="shared" si="3"/>
        <v>#N/A</v>
      </c>
      <c r="AT10" s="8" t="e">
        <f t="shared" si="4"/>
        <v>#N/A</v>
      </c>
      <c r="AU10" s="8" t="e">
        <f t="shared" si="4"/>
        <v>#N/A</v>
      </c>
      <c r="AV10" s="8" t="e">
        <f t="shared" si="4"/>
        <v>#N/A</v>
      </c>
      <c r="AW10" s="8" t="e">
        <f t="shared" si="4"/>
        <v>#N/A</v>
      </c>
      <c r="AX10" s="8" t="e">
        <f t="shared" si="4"/>
        <v>#N/A</v>
      </c>
      <c r="AY10" s="8" t="e">
        <f t="shared" si="4"/>
        <v>#N/A</v>
      </c>
      <c r="AZ10" s="8" t="e">
        <f t="shared" si="5"/>
        <v>#N/A</v>
      </c>
      <c r="BA10" s="14"/>
      <c r="BB10" s="14"/>
      <c r="BC10" s="14"/>
      <c r="BD10" s="3"/>
      <c r="BE10" s="11" t="s">
        <v>80</v>
      </c>
      <c r="BF10" s="11" t="s">
        <v>80</v>
      </c>
      <c r="BG10" s="11">
        <v>1.65</v>
      </c>
      <c r="BH10" s="11">
        <v>1.66</v>
      </c>
      <c r="BI10" s="11">
        <v>1.67</v>
      </c>
      <c r="BJ10" s="11">
        <v>1.67</v>
      </c>
      <c r="BK10" s="11">
        <v>1.68</v>
      </c>
      <c r="BL10" s="11">
        <v>1.68</v>
      </c>
      <c r="BM10" s="11">
        <v>1.69</v>
      </c>
      <c r="BN10" s="11">
        <v>1.69</v>
      </c>
      <c r="BO10" s="11">
        <v>1.7</v>
      </c>
      <c r="BP10" s="11">
        <v>1.7</v>
      </c>
      <c r="BQ10" s="11">
        <v>1.71</v>
      </c>
      <c r="BR10" s="11">
        <v>1.71</v>
      </c>
      <c r="BS10" s="11">
        <v>1.72</v>
      </c>
      <c r="BT10" s="11">
        <v>1.73</v>
      </c>
      <c r="BU10" s="11">
        <v>1.73</v>
      </c>
      <c r="BV10" s="11">
        <v>1.74</v>
      </c>
      <c r="BW10" s="11">
        <v>1.74</v>
      </c>
      <c r="BX10" s="11">
        <v>1.75</v>
      </c>
      <c r="BY10" s="11">
        <v>1.75</v>
      </c>
      <c r="BZ10" s="11">
        <v>1.76</v>
      </c>
      <c r="CA10" s="11">
        <v>1.76</v>
      </c>
      <c r="CB10" s="11">
        <v>1.77</v>
      </c>
      <c r="CC10" s="11">
        <v>1.77</v>
      </c>
      <c r="CD10" s="11">
        <v>1.78</v>
      </c>
      <c r="CE10" s="11">
        <v>1.79</v>
      </c>
      <c r="CF10" s="11">
        <v>1.79</v>
      </c>
      <c r="CG10" s="11">
        <v>1.8</v>
      </c>
      <c r="CH10" s="11">
        <v>1.8</v>
      </c>
      <c r="CI10" s="11">
        <v>1.81</v>
      </c>
      <c r="CJ10" s="11">
        <v>1.81</v>
      </c>
      <c r="CK10" s="11">
        <v>1.82</v>
      </c>
      <c r="CL10" s="11">
        <v>1.82</v>
      </c>
      <c r="CM10" s="11">
        <v>1.83</v>
      </c>
      <c r="CN10" s="11">
        <v>1.84</v>
      </c>
      <c r="CO10" s="11">
        <v>1.84</v>
      </c>
      <c r="CP10" s="11">
        <v>1.85</v>
      </c>
      <c r="CQ10" s="11">
        <v>1.85</v>
      </c>
      <c r="CR10" s="11">
        <v>1.86</v>
      </c>
      <c r="CS10" s="11">
        <v>1.86</v>
      </c>
      <c r="CT10" s="11">
        <v>1.87</v>
      </c>
      <c r="CU10" s="11">
        <v>1.87</v>
      </c>
      <c r="CV10" s="11">
        <v>1.88</v>
      </c>
      <c r="CW10" s="11">
        <v>1.88</v>
      </c>
      <c r="CX10" s="11">
        <v>1.89</v>
      </c>
      <c r="CY10" s="11">
        <v>1.9</v>
      </c>
      <c r="CZ10" s="11">
        <v>1.9</v>
      </c>
      <c r="DA10" s="11">
        <v>1.91</v>
      </c>
      <c r="DB10" s="11">
        <v>1.93</v>
      </c>
      <c r="DC10" s="11">
        <v>1.95</v>
      </c>
      <c r="DD10" s="11">
        <v>1.97</v>
      </c>
      <c r="DE10" s="11">
        <v>1.98</v>
      </c>
      <c r="DF10" s="11">
        <v>1.99</v>
      </c>
      <c r="DG10" s="11">
        <v>2</v>
      </c>
      <c r="DH10" s="11">
        <v>2.02</v>
      </c>
      <c r="DI10" s="11">
        <v>2.0299999999999998</v>
      </c>
      <c r="DJ10" s="11">
        <v>2.04</v>
      </c>
      <c r="DK10" s="11">
        <v>2.0499999999999998</v>
      </c>
      <c r="DL10" s="11">
        <v>2.06</v>
      </c>
      <c r="DM10" s="11">
        <v>2.0699999999999998</v>
      </c>
      <c r="DN10" s="11">
        <v>2.08</v>
      </c>
      <c r="DO10" s="11">
        <v>2.09</v>
      </c>
      <c r="DP10" s="11">
        <v>2.1</v>
      </c>
      <c r="DQ10" s="11">
        <v>2.11</v>
      </c>
      <c r="DR10" s="11">
        <v>2.12</v>
      </c>
      <c r="DS10" s="11">
        <v>2.14</v>
      </c>
      <c r="DT10" s="11">
        <v>2.15</v>
      </c>
      <c r="DU10" s="3"/>
      <c r="DV10" s="3"/>
      <c r="DW10" s="3"/>
      <c r="DX10" s="3"/>
      <c r="DY10" s="3"/>
      <c r="DZ10" s="3"/>
      <c r="EA10" s="3"/>
    </row>
    <row r="11" spans="1:176" x14ac:dyDescent="0.3">
      <c r="A11" s="507" t="s">
        <v>111</v>
      </c>
      <c r="B11" s="508"/>
      <c r="C11" s="12" t="s">
        <v>112</v>
      </c>
      <c r="D11" s="59" t="str">
        <f>IF(D7="","",ROUND((E40-E103)/(1000*E32),3))</f>
        <v/>
      </c>
      <c r="E11" s="20" t="s">
        <v>112</v>
      </c>
      <c r="F11" s="534"/>
      <c r="G11" s="535"/>
      <c r="H11" s="533"/>
      <c r="I11" s="40" t="s">
        <v>2</v>
      </c>
      <c r="J11" s="70"/>
      <c r="K11" s="34" t="str">
        <f>IF(H9="","",J11/$J$5)</f>
        <v/>
      </c>
      <c r="L11" s="35">
        <f>IF(OR($D$35="",$D$35=0),0,IF(H9="","",LOOKUP(H9,$AK$4:$AK$36,AP$4:AP$36)))</f>
        <v>0</v>
      </c>
      <c r="M11" s="35" t="str">
        <f>IF(H9="","",L11*K11)</f>
        <v/>
      </c>
      <c r="N11" s="40" t="s">
        <v>8</v>
      </c>
      <c r="O11" s="70"/>
      <c r="P11" s="34" t="str">
        <f>IF(H9="","",O11/$O$5)</f>
        <v/>
      </c>
      <c r="Q11" s="35">
        <f>IF(OR($D$38="",$D$38=0),0,IF(H9="","",LOOKUP(H9,$AK$4:$AK$36,AV$4:AV$36)))</f>
        <v>0</v>
      </c>
      <c r="R11" s="36" t="str">
        <f>IF(H9="","",Q11*P11)</f>
        <v/>
      </c>
      <c r="S11" s="10"/>
      <c r="T11" s="10"/>
      <c r="U11" s="10"/>
      <c r="V11" s="10"/>
      <c r="W11" s="10"/>
      <c r="X11" s="10"/>
      <c r="Y11" s="10"/>
      <c r="Z11" s="10"/>
      <c r="AA11" s="9" t="s">
        <v>8</v>
      </c>
      <c r="AB11" s="10">
        <f t="shared" si="6"/>
        <v>0</v>
      </c>
      <c r="AC11" s="3"/>
      <c r="AD11" s="3"/>
      <c r="AE11" s="3"/>
      <c r="AF11" s="3"/>
      <c r="AG11" s="3"/>
      <c r="AH11" s="3"/>
      <c r="AI11" s="3"/>
      <c r="AJ11" s="3"/>
      <c r="AK11" s="11" t="s">
        <v>72</v>
      </c>
      <c r="AL11" s="13" t="s">
        <v>93</v>
      </c>
      <c r="AM11" s="11" t="s">
        <v>72</v>
      </c>
      <c r="AN11" s="8" t="e">
        <f t="shared" si="3"/>
        <v>#N/A</v>
      </c>
      <c r="AO11" s="8" t="e">
        <f t="shared" si="3"/>
        <v>#N/A</v>
      </c>
      <c r="AP11" s="8" t="e">
        <f t="shared" si="3"/>
        <v>#N/A</v>
      </c>
      <c r="AQ11" s="8" t="e">
        <f t="shared" si="3"/>
        <v>#N/A</v>
      </c>
      <c r="AR11" s="8" t="e">
        <f t="shared" si="3"/>
        <v>#N/A</v>
      </c>
      <c r="AS11" s="8" t="e">
        <f t="shared" si="3"/>
        <v>#N/A</v>
      </c>
      <c r="AT11" s="8" t="e">
        <f t="shared" si="4"/>
        <v>#N/A</v>
      </c>
      <c r="AU11" s="8" t="e">
        <f t="shared" si="4"/>
        <v>#N/A</v>
      </c>
      <c r="AV11" s="8" t="e">
        <f t="shared" si="4"/>
        <v>#N/A</v>
      </c>
      <c r="AW11" s="8" t="e">
        <f t="shared" si="4"/>
        <v>#N/A</v>
      </c>
      <c r="AX11" s="8" t="e">
        <f t="shared" si="4"/>
        <v>#N/A</v>
      </c>
      <c r="AY11" s="8" t="e">
        <f t="shared" si="4"/>
        <v>#N/A</v>
      </c>
      <c r="AZ11" s="8" t="e">
        <f t="shared" si="5"/>
        <v>#N/A</v>
      </c>
      <c r="BA11" s="14"/>
      <c r="BB11" s="14"/>
      <c r="BC11" s="14"/>
      <c r="BD11" s="3"/>
      <c r="BE11" s="11" t="s">
        <v>72</v>
      </c>
      <c r="BF11" s="11" t="s">
        <v>72</v>
      </c>
      <c r="BG11" s="11">
        <v>1.65</v>
      </c>
      <c r="BH11" s="11">
        <v>1.66</v>
      </c>
      <c r="BI11" s="11">
        <v>1.67</v>
      </c>
      <c r="BJ11" s="11">
        <v>1.67</v>
      </c>
      <c r="BK11" s="11">
        <v>1.68</v>
      </c>
      <c r="BL11" s="11">
        <v>1.68</v>
      </c>
      <c r="BM11" s="11">
        <v>1.69</v>
      </c>
      <c r="BN11" s="11">
        <v>1.69</v>
      </c>
      <c r="BO11" s="11">
        <v>1.7</v>
      </c>
      <c r="BP11" s="11">
        <v>1.7</v>
      </c>
      <c r="BQ11" s="11">
        <v>1.71</v>
      </c>
      <c r="BR11" s="11">
        <v>1.71</v>
      </c>
      <c r="BS11" s="11">
        <v>1.72</v>
      </c>
      <c r="BT11" s="11">
        <v>1.73</v>
      </c>
      <c r="BU11" s="11">
        <v>1.73</v>
      </c>
      <c r="BV11" s="11">
        <v>1.74</v>
      </c>
      <c r="BW11" s="11">
        <v>1.74</v>
      </c>
      <c r="BX11" s="11">
        <v>1.75</v>
      </c>
      <c r="BY11" s="11">
        <v>1.75</v>
      </c>
      <c r="BZ11" s="11">
        <v>1.76</v>
      </c>
      <c r="CA11" s="11">
        <v>1.76</v>
      </c>
      <c r="CB11" s="11">
        <v>1.77</v>
      </c>
      <c r="CC11" s="11">
        <v>1.77</v>
      </c>
      <c r="CD11" s="11">
        <v>1.78</v>
      </c>
      <c r="CE11" s="11">
        <v>1.79</v>
      </c>
      <c r="CF11" s="11">
        <v>1.79</v>
      </c>
      <c r="CG11" s="11">
        <v>1.8</v>
      </c>
      <c r="CH11" s="11">
        <v>1.8</v>
      </c>
      <c r="CI11" s="11">
        <v>1.81</v>
      </c>
      <c r="CJ11" s="11">
        <v>1.81</v>
      </c>
      <c r="CK11" s="11">
        <v>1.82</v>
      </c>
      <c r="CL11" s="11">
        <v>1.82</v>
      </c>
      <c r="CM11" s="11">
        <v>1.83</v>
      </c>
      <c r="CN11" s="11">
        <v>1.84</v>
      </c>
      <c r="CO11" s="11">
        <v>1.84</v>
      </c>
      <c r="CP11" s="11">
        <v>1.85</v>
      </c>
      <c r="CQ11" s="11">
        <v>1.85</v>
      </c>
      <c r="CR11" s="11">
        <v>1.86</v>
      </c>
      <c r="CS11" s="11">
        <v>1.86</v>
      </c>
      <c r="CT11" s="11">
        <v>1.87</v>
      </c>
      <c r="CU11" s="11">
        <v>1.87</v>
      </c>
      <c r="CV11" s="11">
        <v>1.88</v>
      </c>
      <c r="CW11" s="11">
        <v>1.88</v>
      </c>
      <c r="CX11" s="11">
        <v>1.89</v>
      </c>
      <c r="CY11" s="11">
        <v>1.9</v>
      </c>
      <c r="CZ11" s="11">
        <v>1.9</v>
      </c>
      <c r="DA11" s="11">
        <v>1.91</v>
      </c>
      <c r="DB11" s="11">
        <v>1.93</v>
      </c>
      <c r="DC11" s="11">
        <v>1.95</v>
      </c>
      <c r="DD11" s="11">
        <v>1.97</v>
      </c>
      <c r="DE11" s="11">
        <v>1.98</v>
      </c>
      <c r="DF11" s="11">
        <v>1.99</v>
      </c>
      <c r="DG11" s="11">
        <v>2</v>
      </c>
      <c r="DH11" s="11">
        <v>2.02</v>
      </c>
      <c r="DI11" s="11">
        <v>2.0299999999999998</v>
      </c>
      <c r="DJ11" s="11">
        <v>2.04</v>
      </c>
      <c r="DK11" s="11">
        <v>2.0499999999999998</v>
      </c>
      <c r="DL11" s="11">
        <v>2.06</v>
      </c>
      <c r="DM11" s="11">
        <v>2.0699999999999998</v>
      </c>
      <c r="DN11" s="11">
        <v>2.08</v>
      </c>
      <c r="DO11" s="11">
        <v>2.09</v>
      </c>
      <c r="DP11" s="11">
        <v>2.1</v>
      </c>
      <c r="DQ11" s="11">
        <v>2.11</v>
      </c>
      <c r="DR11" s="11">
        <v>2.12</v>
      </c>
      <c r="DS11" s="11">
        <v>2.14</v>
      </c>
      <c r="DT11" s="11">
        <v>2.15</v>
      </c>
      <c r="DU11" s="3"/>
      <c r="DV11" s="3"/>
      <c r="DW11" s="3"/>
      <c r="DX11" s="3"/>
      <c r="DY11" s="3"/>
      <c r="DZ11" s="3"/>
      <c r="EA11" s="3"/>
    </row>
    <row r="12" spans="1:176" x14ac:dyDescent="0.3">
      <c r="A12" s="507" t="s">
        <v>115</v>
      </c>
      <c r="B12" s="508"/>
      <c r="C12" s="12" t="s">
        <v>114</v>
      </c>
      <c r="D12" s="80">
        <v>10.3</v>
      </c>
      <c r="E12" s="20" t="s">
        <v>114</v>
      </c>
      <c r="F12" s="525"/>
      <c r="G12" s="526"/>
      <c r="H12" s="533"/>
      <c r="I12" s="40" t="s">
        <v>3</v>
      </c>
      <c r="J12" s="70"/>
      <c r="K12" s="34" t="str">
        <f>IF(H9="","",J12/$J$6)</f>
        <v/>
      </c>
      <c r="L12" s="35">
        <f>IF(OR($E$35="",$E$35=0),0,IF(H9="","",LOOKUP(H9,$AK$4:$AK$36,AQ$4:AQ$36)))</f>
        <v>0</v>
      </c>
      <c r="M12" s="35" t="str">
        <f>IF(H9="","",L12*K12)</f>
        <v/>
      </c>
      <c r="N12" s="40" t="s">
        <v>9</v>
      </c>
      <c r="O12" s="70"/>
      <c r="P12" s="34" t="str">
        <f>IF(H9="","",O12/$O$6)</f>
        <v/>
      </c>
      <c r="Q12" s="35">
        <f>IF(OR($E$38="",$E$38=0),0,IF(H9="","",LOOKUP(H9,$AK$4:$AK$36,AW$4:AW$36)))</f>
        <v>0</v>
      </c>
      <c r="R12" s="36" t="str">
        <f>IF(H9="","",Q12*P12)</f>
        <v/>
      </c>
      <c r="S12" s="10"/>
      <c r="T12" s="10"/>
      <c r="U12" s="10"/>
      <c r="V12" s="10"/>
      <c r="W12" s="10"/>
      <c r="X12" s="10"/>
      <c r="Y12" s="10"/>
      <c r="Z12" s="10"/>
      <c r="AA12" s="9" t="s">
        <v>9</v>
      </c>
      <c r="AB12" s="10">
        <f t="shared" si="6"/>
        <v>0</v>
      </c>
      <c r="AC12" s="3"/>
      <c r="AD12" s="3"/>
      <c r="AE12" s="3"/>
      <c r="AF12" s="3"/>
      <c r="AG12" s="3"/>
      <c r="AH12" s="3"/>
      <c r="AI12" s="3"/>
      <c r="AJ12" s="3"/>
      <c r="AK12" s="11" t="s">
        <v>121</v>
      </c>
      <c r="AL12" s="13" t="s">
        <v>95</v>
      </c>
      <c r="AM12" s="11" t="s">
        <v>67</v>
      </c>
      <c r="AN12" s="8" t="e">
        <f t="shared" si="3"/>
        <v>#N/A</v>
      </c>
      <c r="AO12" s="8" t="e">
        <f t="shared" si="3"/>
        <v>#N/A</v>
      </c>
      <c r="AP12" s="8" t="e">
        <f t="shared" si="3"/>
        <v>#N/A</v>
      </c>
      <c r="AQ12" s="8" t="e">
        <f t="shared" si="3"/>
        <v>#N/A</v>
      </c>
      <c r="AR12" s="8" t="e">
        <f t="shared" si="3"/>
        <v>#N/A</v>
      </c>
      <c r="AS12" s="8" t="e">
        <f t="shared" si="3"/>
        <v>#N/A</v>
      </c>
      <c r="AT12" s="8" t="e">
        <f t="shared" si="4"/>
        <v>#N/A</v>
      </c>
      <c r="AU12" s="8" t="e">
        <f t="shared" si="4"/>
        <v>#N/A</v>
      </c>
      <c r="AV12" s="8" t="e">
        <f t="shared" si="4"/>
        <v>#N/A</v>
      </c>
      <c r="AW12" s="8" t="e">
        <f t="shared" si="4"/>
        <v>#N/A</v>
      </c>
      <c r="AX12" s="8" t="e">
        <f t="shared" si="4"/>
        <v>#N/A</v>
      </c>
      <c r="AY12" s="8" t="e">
        <f t="shared" si="4"/>
        <v>#N/A</v>
      </c>
      <c r="AZ12" s="8" t="e">
        <f t="shared" si="5"/>
        <v>#N/A</v>
      </c>
      <c r="BA12" s="14"/>
      <c r="BB12" s="14"/>
      <c r="BC12" s="14"/>
      <c r="BD12" s="3"/>
      <c r="BE12" s="11" t="s">
        <v>121</v>
      </c>
      <c r="BF12" s="11" t="s">
        <v>67</v>
      </c>
      <c r="BG12" s="11">
        <v>0.4</v>
      </c>
      <c r="BH12" s="11">
        <v>0.4</v>
      </c>
      <c r="BI12" s="11">
        <v>0.4</v>
      </c>
      <c r="BJ12" s="11">
        <v>0.4</v>
      </c>
      <c r="BK12" s="11">
        <v>0.4</v>
      </c>
      <c r="BL12" s="11">
        <v>0.4</v>
      </c>
      <c r="BM12" s="11">
        <v>0.4</v>
      </c>
      <c r="BN12" s="11">
        <v>0.4</v>
      </c>
      <c r="BO12" s="11">
        <v>0.4</v>
      </c>
      <c r="BP12" s="11">
        <v>0.4</v>
      </c>
      <c r="BQ12" s="11">
        <v>0.4</v>
      </c>
      <c r="BR12" s="11">
        <v>0.4</v>
      </c>
      <c r="BS12" s="11">
        <v>0.4</v>
      </c>
      <c r="BT12" s="11">
        <v>0.4</v>
      </c>
      <c r="BU12" s="11">
        <v>0.4</v>
      </c>
      <c r="BV12" s="11">
        <v>0.4</v>
      </c>
      <c r="BW12" s="11">
        <v>0.4</v>
      </c>
      <c r="BX12" s="11">
        <v>0.4</v>
      </c>
      <c r="BY12" s="11">
        <v>0.4</v>
      </c>
      <c r="BZ12" s="11">
        <v>0.4</v>
      </c>
      <c r="CA12" s="11">
        <v>0.4</v>
      </c>
      <c r="CB12" s="11">
        <v>0.4</v>
      </c>
      <c r="CC12" s="11">
        <v>0.4</v>
      </c>
      <c r="CD12" s="11">
        <v>0.4</v>
      </c>
      <c r="CE12" s="11">
        <v>0.4</v>
      </c>
      <c r="CF12" s="11">
        <v>0.4</v>
      </c>
      <c r="CG12" s="11">
        <v>0.4</v>
      </c>
      <c r="CH12" s="11">
        <v>0.4</v>
      </c>
      <c r="CI12" s="11">
        <v>0.4</v>
      </c>
      <c r="CJ12" s="11">
        <v>0.4</v>
      </c>
      <c r="CK12" s="11">
        <v>0.4</v>
      </c>
      <c r="CL12" s="11">
        <v>0.4</v>
      </c>
      <c r="CM12" s="11">
        <v>0.4</v>
      </c>
      <c r="CN12" s="11">
        <v>0.4</v>
      </c>
      <c r="CO12" s="11">
        <v>0.4</v>
      </c>
      <c r="CP12" s="11">
        <v>0.4</v>
      </c>
      <c r="CQ12" s="11">
        <v>0.4</v>
      </c>
      <c r="CR12" s="11">
        <v>0.4</v>
      </c>
      <c r="CS12" s="11">
        <v>0.4</v>
      </c>
      <c r="CT12" s="11">
        <v>0.4</v>
      </c>
      <c r="CU12" s="11">
        <v>0.4</v>
      </c>
      <c r="CV12" s="11">
        <v>0.4</v>
      </c>
      <c r="CW12" s="11">
        <v>0.4</v>
      </c>
      <c r="CX12" s="11">
        <v>0.4</v>
      </c>
      <c r="CY12" s="11">
        <v>0.4</v>
      </c>
      <c r="CZ12" s="11">
        <v>0.4</v>
      </c>
      <c r="DA12" s="11">
        <v>0.4</v>
      </c>
      <c r="DB12" s="11">
        <v>0.4</v>
      </c>
      <c r="DC12" s="11">
        <v>0.4</v>
      </c>
      <c r="DD12" s="11">
        <v>0.4</v>
      </c>
      <c r="DE12" s="11">
        <v>0.4</v>
      </c>
      <c r="DF12" s="11">
        <v>0.4</v>
      </c>
      <c r="DG12" s="11">
        <v>0.4</v>
      </c>
      <c r="DH12" s="11">
        <v>0.4</v>
      </c>
      <c r="DI12" s="11">
        <v>0.4</v>
      </c>
      <c r="DJ12" s="11">
        <v>0.4</v>
      </c>
      <c r="DK12" s="11">
        <v>0.4</v>
      </c>
      <c r="DL12" s="11">
        <v>0.4</v>
      </c>
      <c r="DM12" s="11">
        <v>0.4</v>
      </c>
      <c r="DN12" s="11">
        <v>0.4</v>
      </c>
      <c r="DO12" s="11">
        <v>0.4</v>
      </c>
      <c r="DP12" s="11">
        <v>0.4</v>
      </c>
      <c r="DQ12" s="11">
        <v>0.4</v>
      </c>
      <c r="DR12" s="11">
        <v>0.4</v>
      </c>
      <c r="DS12" s="11">
        <v>0.4</v>
      </c>
      <c r="DT12" s="11">
        <v>0.4</v>
      </c>
      <c r="DU12" s="3"/>
      <c r="DV12" s="3"/>
      <c r="DW12" s="3"/>
      <c r="DX12" s="3"/>
      <c r="DY12" s="3"/>
      <c r="DZ12" s="3"/>
      <c r="EA12" s="3"/>
    </row>
    <row r="13" spans="1:176" x14ac:dyDescent="0.3">
      <c r="A13" s="507" t="s">
        <v>113</v>
      </c>
      <c r="B13" s="508"/>
      <c r="C13" s="12" t="s">
        <v>107</v>
      </c>
      <c r="D13" s="32" t="str">
        <f>IF(D7="","",D10+D11*D12)</f>
        <v/>
      </c>
      <c r="E13" s="20" t="s">
        <v>107</v>
      </c>
      <c r="F13" s="525"/>
      <c r="G13" s="526"/>
      <c r="H13" s="533"/>
      <c r="I13" s="40" t="s">
        <v>4</v>
      </c>
      <c r="J13" s="70"/>
      <c r="K13" s="34" t="str">
        <f>IF(H9="","",J13/$J$7)</f>
        <v/>
      </c>
      <c r="L13" s="35">
        <f>IF(OR($F$35="",$F$35=0),0,IF(H9="","",LOOKUP(H9,$AK$4:$AK$36,AR$4:AR$36)))</f>
        <v>0</v>
      </c>
      <c r="M13" s="35" t="str">
        <f>IF(H9="","",L13*K13)</f>
        <v/>
      </c>
      <c r="N13" s="40" t="s">
        <v>10</v>
      </c>
      <c r="O13" s="70"/>
      <c r="P13" s="34" t="str">
        <f>IF(H9="","",O13/$O$7)</f>
        <v/>
      </c>
      <c r="Q13" s="35">
        <f>IF(OR($F$38="",$F$38=0),0,IF(H9="","",LOOKUP(H9,$AK$4:$AK$36,AX$4:AX$36)))</f>
        <v>0</v>
      </c>
      <c r="R13" s="36" t="str">
        <f>IF(H9="","",Q13*P13)</f>
        <v/>
      </c>
      <c r="S13" s="10"/>
      <c r="T13" s="10"/>
      <c r="U13" s="10"/>
      <c r="V13" s="10"/>
      <c r="W13" s="10"/>
      <c r="X13" s="10"/>
      <c r="Y13" s="10"/>
      <c r="Z13" s="10"/>
      <c r="AA13" s="9" t="s">
        <v>10</v>
      </c>
      <c r="AB13" s="10">
        <f t="shared" si="6"/>
        <v>0</v>
      </c>
      <c r="AC13" s="3"/>
      <c r="AD13" s="3"/>
      <c r="AE13" s="3"/>
      <c r="AF13" s="3"/>
      <c r="AG13" s="3"/>
      <c r="AH13" s="3"/>
      <c r="AI13" s="3"/>
      <c r="AJ13" s="3"/>
      <c r="AK13" s="11" t="s">
        <v>73</v>
      </c>
      <c r="AL13" s="13" t="s">
        <v>93</v>
      </c>
      <c r="AM13" s="11" t="s">
        <v>73</v>
      </c>
      <c r="AN13" s="8" t="e">
        <f t="shared" si="3"/>
        <v>#N/A</v>
      </c>
      <c r="AO13" s="8" t="e">
        <f t="shared" si="3"/>
        <v>#N/A</v>
      </c>
      <c r="AP13" s="8" t="e">
        <f t="shared" si="3"/>
        <v>#N/A</v>
      </c>
      <c r="AQ13" s="8" t="e">
        <f t="shared" si="3"/>
        <v>#N/A</v>
      </c>
      <c r="AR13" s="8" t="e">
        <f t="shared" si="3"/>
        <v>#N/A</v>
      </c>
      <c r="AS13" s="8" t="e">
        <f t="shared" si="3"/>
        <v>#N/A</v>
      </c>
      <c r="AT13" s="8" t="e">
        <f t="shared" si="4"/>
        <v>#N/A</v>
      </c>
      <c r="AU13" s="8" t="e">
        <f t="shared" si="4"/>
        <v>#N/A</v>
      </c>
      <c r="AV13" s="8" t="e">
        <f t="shared" si="4"/>
        <v>#N/A</v>
      </c>
      <c r="AW13" s="8" t="e">
        <f t="shared" si="4"/>
        <v>#N/A</v>
      </c>
      <c r="AX13" s="8" t="e">
        <f t="shared" si="4"/>
        <v>#N/A</v>
      </c>
      <c r="AY13" s="8" t="e">
        <f t="shared" si="4"/>
        <v>#N/A</v>
      </c>
      <c r="AZ13" s="8" t="e">
        <f t="shared" si="5"/>
        <v>#N/A</v>
      </c>
      <c r="BA13" s="14"/>
      <c r="BB13" s="14"/>
      <c r="BC13" s="14"/>
      <c r="BD13" s="3"/>
      <c r="BE13" s="11" t="s">
        <v>73</v>
      </c>
      <c r="BF13" s="11" t="s">
        <v>73</v>
      </c>
      <c r="BG13" s="11">
        <v>1.65</v>
      </c>
      <c r="BH13" s="11">
        <v>1.66</v>
      </c>
      <c r="BI13" s="11">
        <v>1.67</v>
      </c>
      <c r="BJ13" s="11">
        <v>1.67</v>
      </c>
      <c r="BK13" s="11">
        <v>1.68</v>
      </c>
      <c r="BL13" s="11">
        <v>1.68</v>
      </c>
      <c r="BM13" s="11">
        <v>1.69</v>
      </c>
      <c r="BN13" s="11">
        <v>1.69</v>
      </c>
      <c r="BO13" s="11">
        <v>1.7</v>
      </c>
      <c r="BP13" s="11">
        <v>1.7</v>
      </c>
      <c r="BQ13" s="11">
        <v>1.71</v>
      </c>
      <c r="BR13" s="11">
        <v>1.71</v>
      </c>
      <c r="BS13" s="11">
        <v>1.72</v>
      </c>
      <c r="BT13" s="11">
        <v>1.73</v>
      </c>
      <c r="BU13" s="11">
        <v>1.73</v>
      </c>
      <c r="BV13" s="11">
        <v>1.74</v>
      </c>
      <c r="BW13" s="11">
        <v>1.74</v>
      </c>
      <c r="BX13" s="11">
        <v>1.75</v>
      </c>
      <c r="BY13" s="11">
        <v>1.75</v>
      </c>
      <c r="BZ13" s="11">
        <v>1.76</v>
      </c>
      <c r="CA13" s="11">
        <v>1.76</v>
      </c>
      <c r="CB13" s="11">
        <v>1.77</v>
      </c>
      <c r="CC13" s="11">
        <v>1.77</v>
      </c>
      <c r="CD13" s="11">
        <v>1.78</v>
      </c>
      <c r="CE13" s="11">
        <v>1.79</v>
      </c>
      <c r="CF13" s="11">
        <v>1.79</v>
      </c>
      <c r="CG13" s="11">
        <v>1.8</v>
      </c>
      <c r="CH13" s="11">
        <v>1.8</v>
      </c>
      <c r="CI13" s="11">
        <v>1.81</v>
      </c>
      <c r="CJ13" s="11">
        <v>1.81</v>
      </c>
      <c r="CK13" s="11">
        <v>1.82</v>
      </c>
      <c r="CL13" s="11">
        <v>1.82</v>
      </c>
      <c r="CM13" s="11">
        <v>1.83</v>
      </c>
      <c r="CN13" s="11">
        <v>1.84</v>
      </c>
      <c r="CO13" s="11">
        <v>1.84</v>
      </c>
      <c r="CP13" s="11">
        <v>1.85</v>
      </c>
      <c r="CQ13" s="11">
        <v>1.85</v>
      </c>
      <c r="CR13" s="11">
        <v>1.86</v>
      </c>
      <c r="CS13" s="11">
        <v>1.86</v>
      </c>
      <c r="CT13" s="11">
        <v>1.87</v>
      </c>
      <c r="CU13" s="11">
        <v>1.87</v>
      </c>
      <c r="CV13" s="11">
        <v>1.88</v>
      </c>
      <c r="CW13" s="11">
        <v>1.88</v>
      </c>
      <c r="CX13" s="11">
        <v>1.89</v>
      </c>
      <c r="CY13" s="11">
        <v>1.9</v>
      </c>
      <c r="CZ13" s="11">
        <v>1.9</v>
      </c>
      <c r="DA13" s="11">
        <v>1.91</v>
      </c>
      <c r="DB13" s="11">
        <v>1.93</v>
      </c>
      <c r="DC13" s="11">
        <v>1.95</v>
      </c>
      <c r="DD13" s="11">
        <v>1.97</v>
      </c>
      <c r="DE13" s="11">
        <v>1.98</v>
      </c>
      <c r="DF13" s="11">
        <v>1.99</v>
      </c>
      <c r="DG13" s="11">
        <v>2</v>
      </c>
      <c r="DH13" s="11">
        <v>2.02</v>
      </c>
      <c r="DI13" s="11">
        <v>2.0299999999999998</v>
      </c>
      <c r="DJ13" s="11">
        <v>2.04</v>
      </c>
      <c r="DK13" s="11">
        <v>2.0499999999999998</v>
      </c>
      <c r="DL13" s="11">
        <v>2.06</v>
      </c>
      <c r="DM13" s="11">
        <v>2.0699999999999998</v>
      </c>
      <c r="DN13" s="11">
        <v>2.08</v>
      </c>
      <c r="DO13" s="11">
        <v>2.09</v>
      </c>
      <c r="DP13" s="11">
        <v>2.1</v>
      </c>
      <c r="DQ13" s="11">
        <v>2.11</v>
      </c>
      <c r="DR13" s="11">
        <v>2.12</v>
      </c>
      <c r="DS13" s="11">
        <v>2.14</v>
      </c>
      <c r="DT13" s="11">
        <v>2.15</v>
      </c>
      <c r="DU13" s="3"/>
      <c r="DV13" s="3"/>
      <c r="DW13" s="3"/>
      <c r="DX13" s="3"/>
      <c r="DY13" s="3"/>
      <c r="DZ13" s="3"/>
      <c r="EA13" s="3"/>
    </row>
    <row r="14" spans="1:176" ht="19.2" thickBot="1" x14ac:dyDescent="0.35">
      <c r="A14" s="513" t="s">
        <v>116</v>
      </c>
      <c r="B14" s="514"/>
      <c r="C14" s="75" t="s">
        <v>106</v>
      </c>
      <c r="D14" s="33" t="str">
        <f>IF(D7="","",IF(OR(D13&lt;D9,D13=D9),"دارد","ندارد"))</f>
        <v/>
      </c>
      <c r="E14" s="74" t="s">
        <v>106</v>
      </c>
      <c r="F14" s="544"/>
      <c r="G14" s="545"/>
      <c r="H14" s="533"/>
      <c r="I14" s="40" t="s">
        <v>5</v>
      </c>
      <c r="J14" s="70"/>
      <c r="K14" s="34" t="str">
        <f>IF(H9="","",J14/$J$8)</f>
        <v/>
      </c>
      <c r="L14" s="35">
        <f>IF(OR($G$35="",$G$35=0),0,IF(H9="","",LOOKUP(H9,$AK$4:$AK$36,AS$4:AS$36)))</f>
        <v>0</v>
      </c>
      <c r="M14" s="35" t="str">
        <f>IF(H9="","",L14*K14)</f>
        <v/>
      </c>
      <c r="N14" s="40" t="s">
        <v>11</v>
      </c>
      <c r="O14" s="70"/>
      <c r="P14" s="34" t="str">
        <f>IF(H9="","",O14/$O$8)</f>
        <v/>
      </c>
      <c r="Q14" s="35">
        <f>IF(OR($G$38="",$G$38=0),0,IF(H9="","",LOOKUP(H9,$AK$4:$AK$36,AY$4:AY$36)))</f>
        <v>0</v>
      </c>
      <c r="R14" s="36" t="str">
        <f>IF(H9="","",Q14*P14)</f>
        <v/>
      </c>
      <c r="S14" s="10"/>
      <c r="T14" s="10"/>
      <c r="U14" s="10"/>
      <c r="V14" s="10"/>
      <c r="W14" s="10"/>
      <c r="X14" s="10"/>
      <c r="Y14" s="10"/>
      <c r="Z14" s="10"/>
      <c r="AA14" s="9" t="s">
        <v>11</v>
      </c>
      <c r="AB14" s="10">
        <f t="shared" si="6"/>
        <v>0</v>
      </c>
      <c r="AC14" s="3"/>
      <c r="AD14" s="3"/>
      <c r="AE14" s="3"/>
      <c r="AF14" s="3"/>
      <c r="AG14" s="3"/>
      <c r="AH14" s="3"/>
      <c r="AI14" s="3"/>
      <c r="AJ14" s="3"/>
      <c r="AK14" s="11" t="s">
        <v>147</v>
      </c>
      <c r="AL14" s="13" t="s">
        <v>93</v>
      </c>
      <c r="AM14" s="11" t="s">
        <v>147</v>
      </c>
      <c r="AN14" s="8" t="e">
        <f t="shared" si="3"/>
        <v>#N/A</v>
      </c>
      <c r="AO14" s="8" t="e">
        <f t="shared" si="3"/>
        <v>#N/A</v>
      </c>
      <c r="AP14" s="8" t="e">
        <f t="shared" si="3"/>
        <v>#N/A</v>
      </c>
      <c r="AQ14" s="8" t="e">
        <f t="shared" si="3"/>
        <v>#N/A</v>
      </c>
      <c r="AR14" s="8" t="e">
        <f t="shared" si="3"/>
        <v>#N/A</v>
      </c>
      <c r="AS14" s="8" t="e">
        <f t="shared" si="3"/>
        <v>#N/A</v>
      </c>
      <c r="AT14" s="8" t="e">
        <f t="shared" si="4"/>
        <v>#N/A</v>
      </c>
      <c r="AU14" s="8" t="e">
        <f t="shared" si="4"/>
        <v>#N/A</v>
      </c>
      <c r="AV14" s="8" t="e">
        <f t="shared" si="4"/>
        <v>#N/A</v>
      </c>
      <c r="AW14" s="8" t="e">
        <f t="shared" si="4"/>
        <v>#N/A</v>
      </c>
      <c r="AX14" s="8" t="e">
        <f t="shared" si="4"/>
        <v>#N/A</v>
      </c>
      <c r="AY14" s="8" t="e">
        <f t="shared" si="4"/>
        <v>#N/A</v>
      </c>
      <c r="AZ14" s="8" t="e">
        <f t="shared" si="5"/>
        <v>#N/A</v>
      </c>
      <c r="BA14" s="14"/>
      <c r="BB14" s="14"/>
      <c r="BC14" s="14"/>
      <c r="BD14" s="3"/>
      <c r="BE14" s="11" t="s">
        <v>147</v>
      </c>
      <c r="BF14" s="11" t="s">
        <v>147</v>
      </c>
      <c r="BG14" s="11">
        <v>3.04</v>
      </c>
      <c r="BH14" s="11">
        <v>3.0500000000000003</v>
      </c>
      <c r="BI14" s="11">
        <v>3.06</v>
      </c>
      <c r="BJ14" s="11">
        <v>3.08</v>
      </c>
      <c r="BK14" s="11">
        <v>3.0900000000000003</v>
      </c>
      <c r="BL14" s="11">
        <v>3.1</v>
      </c>
      <c r="BM14" s="11">
        <v>3.1100000000000003</v>
      </c>
      <c r="BN14" s="11">
        <v>3.11</v>
      </c>
      <c r="BO14" s="11">
        <v>3.12</v>
      </c>
      <c r="BP14" s="11">
        <v>3.13</v>
      </c>
      <c r="BQ14" s="11">
        <v>3.1399999999999997</v>
      </c>
      <c r="BR14" s="11">
        <v>3.1599999999999997</v>
      </c>
      <c r="BS14" s="11">
        <v>3.17</v>
      </c>
      <c r="BT14" s="11">
        <v>3.1799999999999997</v>
      </c>
      <c r="BU14" s="11">
        <v>3.19</v>
      </c>
      <c r="BV14" s="11">
        <v>3.1999999999999997</v>
      </c>
      <c r="BW14" s="11">
        <v>3.2</v>
      </c>
      <c r="BX14" s="11">
        <v>3.21</v>
      </c>
      <c r="BY14" s="11">
        <v>3.22</v>
      </c>
      <c r="BZ14" s="11">
        <v>3.24</v>
      </c>
      <c r="CA14" s="11">
        <v>3.25</v>
      </c>
      <c r="CB14" s="11">
        <v>3.2600000000000002</v>
      </c>
      <c r="CC14" s="11">
        <v>3.27</v>
      </c>
      <c r="CD14" s="11">
        <v>3.2800000000000002</v>
      </c>
      <c r="CE14" s="11">
        <v>3.28</v>
      </c>
      <c r="CF14" s="11">
        <v>3.29</v>
      </c>
      <c r="CG14" s="11">
        <v>3.3</v>
      </c>
      <c r="CH14" s="11">
        <v>3.31</v>
      </c>
      <c r="CI14" s="11">
        <v>3.33</v>
      </c>
      <c r="CJ14" s="11">
        <v>3.34</v>
      </c>
      <c r="CK14" s="11">
        <v>3.35</v>
      </c>
      <c r="CL14" s="11">
        <v>3.36</v>
      </c>
      <c r="CM14" s="11">
        <v>3.3699999999999997</v>
      </c>
      <c r="CN14" s="11">
        <v>3.37</v>
      </c>
      <c r="CO14" s="11">
        <v>3.38</v>
      </c>
      <c r="CP14" s="11">
        <v>3.39</v>
      </c>
      <c r="CQ14" s="11">
        <v>3.41</v>
      </c>
      <c r="CR14" s="11">
        <v>3.42</v>
      </c>
      <c r="CS14" s="11">
        <v>3.43</v>
      </c>
      <c r="CT14" s="11">
        <v>3.44</v>
      </c>
      <c r="CU14" s="11">
        <v>3.45</v>
      </c>
      <c r="CV14" s="11">
        <v>3.4499999999999997</v>
      </c>
      <c r="CW14" s="11">
        <v>3.46</v>
      </c>
      <c r="CX14" s="11">
        <v>3.4699999999999998</v>
      </c>
      <c r="CY14" s="11">
        <v>3.4899999999999998</v>
      </c>
      <c r="CZ14" s="11">
        <v>3.5</v>
      </c>
      <c r="DA14" s="11">
        <v>3.51</v>
      </c>
      <c r="DB14" s="11">
        <v>3.54</v>
      </c>
      <c r="DC14" s="11">
        <v>3.59</v>
      </c>
      <c r="DD14" s="11">
        <v>3.6199999999999997</v>
      </c>
      <c r="DE14" s="11">
        <v>3.65</v>
      </c>
      <c r="DF14" s="11">
        <v>3.6699999999999995</v>
      </c>
      <c r="DG14" s="11">
        <v>3.69</v>
      </c>
      <c r="DH14" s="11">
        <v>3.7099999999999995</v>
      </c>
      <c r="DI14" s="11">
        <v>3.73</v>
      </c>
      <c r="DJ14" s="11">
        <v>3.7500000000000004</v>
      </c>
      <c r="DK14" s="11">
        <v>3.77</v>
      </c>
      <c r="DL14" s="11">
        <v>3.7900000000000005</v>
      </c>
      <c r="DM14" s="11">
        <v>3.8099999999999996</v>
      </c>
      <c r="DN14" s="11">
        <v>3.83</v>
      </c>
      <c r="DO14" s="11">
        <v>3.8499999999999996</v>
      </c>
      <c r="DP14" s="11">
        <v>3.87</v>
      </c>
      <c r="DQ14" s="11">
        <v>3.88</v>
      </c>
      <c r="DR14" s="11">
        <v>3.91</v>
      </c>
      <c r="DS14" s="11">
        <v>3.9299999999999997</v>
      </c>
      <c r="DT14" s="11">
        <v>3.95</v>
      </c>
      <c r="DU14" s="3"/>
      <c r="DV14" s="3"/>
      <c r="DW14" s="3"/>
      <c r="DX14" s="3"/>
      <c r="DY14" s="3"/>
      <c r="DZ14" s="3"/>
      <c r="EA14" s="3"/>
    </row>
    <row r="15" spans="1:176" ht="19.2" thickBot="1" x14ac:dyDescent="0.35">
      <c r="A15" s="546"/>
      <c r="B15" s="547"/>
      <c r="C15" s="547"/>
      <c r="D15" s="547"/>
      <c r="E15" s="547"/>
      <c r="F15" s="547"/>
      <c r="G15" s="548"/>
      <c r="H15" s="533"/>
      <c r="I15" s="40" t="s">
        <v>0</v>
      </c>
      <c r="J15" s="70"/>
      <c r="K15" s="34" t="str">
        <f t="shared" ref="K15" si="7">IF(H15="","",J15/$J$3)</f>
        <v/>
      </c>
      <c r="L15" s="35">
        <f>IF(OR($B$35="",$B$35=0),0,IF(H15="","",LOOKUP(H15,$AK$4:$AK$36,AN$4:AN$36)))</f>
        <v>0</v>
      </c>
      <c r="M15" s="35" t="str">
        <f t="shared" ref="M15" si="8">IF(H15="","",L15*K15)</f>
        <v/>
      </c>
      <c r="N15" s="40" t="s">
        <v>6</v>
      </c>
      <c r="O15" s="70"/>
      <c r="P15" s="34" t="str">
        <f t="shared" ref="P15" si="9">IF(H15="","",O15/$O$3)</f>
        <v/>
      </c>
      <c r="Q15" s="35">
        <f>IF(OR($B$38="",$B$38=0),0,IF(H15="","",LOOKUP(H15,$AK$4:$AK$36,AT$4:AT$36)))</f>
        <v>0</v>
      </c>
      <c r="R15" s="36" t="str">
        <f t="shared" ref="R15" si="10">IF(H15="","",Q15*P15)</f>
        <v/>
      </c>
      <c r="S15" s="10"/>
      <c r="T15" s="10"/>
      <c r="U15" s="10"/>
      <c r="V15" s="10"/>
      <c r="W15" s="10"/>
      <c r="X15" s="10"/>
      <c r="Y15" s="10"/>
      <c r="Z15" s="10"/>
      <c r="AA15" s="10" t="s">
        <v>124</v>
      </c>
      <c r="AB15" s="10">
        <f>AVERAGE(AB3:AB14)</f>
        <v>0</v>
      </c>
      <c r="AC15" s="3"/>
      <c r="AD15" s="3"/>
      <c r="AE15" s="3"/>
      <c r="AF15" s="3"/>
      <c r="AG15" s="3"/>
      <c r="AH15" s="3"/>
      <c r="AI15" s="3"/>
      <c r="AJ15" s="3"/>
      <c r="AK15" s="11" t="s">
        <v>62</v>
      </c>
      <c r="AL15" s="13" t="s">
        <v>93</v>
      </c>
      <c r="AM15" s="11" t="s">
        <v>62</v>
      </c>
      <c r="AN15" s="8" t="e">
        <f t="shared" si="3"/>
        <v>#N/A</v>
      </c>
      <c r="AO15" s="8" t="e">
        <f t="shared" si="3"/>
        <v>#N/A</v>
      </c>
      <c r="AP15" s="8" t="e">
        <f t="shared" si="3"/>
        <v>#N/A</v>
      </c>
      <c r="AQ15" s="8" t="e">
        <f t="shared" si="3"/>
        <v>#N/A</v>
      </c>
      <c r="AR15" s="8" t="e">
        <f t="shared" si="3"/>
        <v>#N/A</v>
      </c>
      <c r="AS15" s="8" t="e">
        <f t="shared" si="3"/>
        <v>#N/A</v>
      </c>
      <c r="AT15" s="8" t="e">
        <f t="shared" si="4"/>
        <v>#N/A</v>
      </c>
      <c r="AU15" s="8" t="e">
        <f t="shared" si="4"/>
        <v>#N/A</v>
      </c>
      <c r="AV15" s="8" t="e">
        <f t="shared" si="4"/>
        <v>#N/A</v>
      </c>
      <c r="AW15" s="8" t="e">
        <f t="shared" si="4"/>
        <v>#N/A</v>
      </c>
      <c r="AX15" s="8" t="e">
        <f t="shared" si="4"/>
        <v>#N/A</v>
      </c>
      <c r="AY15" s="8" t="e">
        <f t="shared" si="4"/>
        <v>#N/A</v>
      </c>
      <c r="AZ15" s="8" t="e">
        <f t="shared" si="5"/>
        <v>#N/A</v>
      </c>
      <c r="BA15" s="14"/>
      <c r="BB15" s="14"/>
      <c r="BC15" s="14"/>
      <c r="BD15" s="3"/>
      <c r="BE15" s="11" t="s">
        <v>62</v>
      </c>
      <c r="BF15" s="11" t="s">
        <v>62</v>
      </c>
      <c r="BG15" s="11">
        <v>4.82</v>
      </c>
      <c r="BH15" s="11">
        <v>4.83</v>
      </c>
      <c r="BI15" s="11">
        <v>4.8499999999999996</v>
      </c>
      <c r="BJ15" s="11">
        <v>4.8600000000000003</v>
      </c>
      <c r="BK15" s="11">
        <v>4.88</v>
      </c>
      <c r="BL15" s="11">
        <v>4.9000000000000004</v>
      </c>
      <c r="BM15" s="11">
        <v>4.91</v>
      </c>
      <c r="BN15" s="11">
        <v>4.93</v>
      </c>
      <c r="BO15" s="11">
        <v>4.9400000000000004</v>
      </c>
      <c r="BP15" s="11">
        <v>4.96</v>
      </c>
      <c r="BQ15" s="11">
        <v>4.97</v>
      </c>
      <c r="BR15" s="11">
        <v>4.99</v>
      </c>
      <c r="BS15" s="11">
        <v>5.01</v>
      </c>
      <c r="BT15" s="11">
        <v>5.0199999999999996</v>
      </c>
      <c r="BU15" s="11">
        <v>5.04</v>
      </c>
      <c r="BV15" s="11">
        <v>5.05</v>
      </c>
      <c r="BW15" s="11">
        <v>5.07</v>
      </c>
      <c r="BX15" s="11">
        <v>5.09</v>
      </c>
      <c r="BY15" s="11">
        <v>5.0999999999999996</v>
      </c>
      <c r="BZ15" s="11">
        <v>5.12</v>
      </c>
      <c r="CA15" s="11">
        <v>5.13</v>
      </c>
      <c r="CB15" s="11">
        <v>5.15</v>
      </c>
      <c r="CC15" s="11">
        <v>5.17</v>
      </c>
      <c r="CD15" s="11">
        <v>5.18</v>
      </c>
      <c r="CE15" s="11">
        <v>5.2</v>
      </c>
      <c r="CF15" s="11">
        <v>5.21</v>
      </c>
      <c r="CG15" s="11">
        <v>5.23</v>
      </c>
      <c r="CH15" s="11">
        <v>5.24</v>
      </c>
      <c r="CI15" s="11">
        <v>5.26</v>
      </c>
      <c r="CJ15" s="11">
        <v>5.28</v>
      </c>
      <c r="CK15" s="11">
        <v>5.29</v>
      </c>
      <c r="CL15" s="11">
        <v>5.31</v>
      </c>
      <c r="CM15" s="11">
        <v>5.32</v>
      </c>
      <c r="CN15" s="11">
        <v>5.34</v>
      </c>
      <c r="CO15" s="11">
        <v>5.36</v>
      </c>
      <c r="CP15" s="11">
        <v>5.37</v>
      </c>
      <c r="CQ15" s="11">
        <v>5.39</v>
      </c>
      <c r="CR15" s="11">
        <v>5.4</v>
      </c>
      <c r="CS15" s="11">
        <v>5.42</v>
      </c>
      <c r="CT15" s="11">
        <v>5.44</v>
      </c>
      <c r="CU15" s="11">
        <v>5.45</v>
      </c>
      <c r="CV15" s="11">
        <v>5.47</v>
      </c>
      <c r="CW15" s="11">
        <v>5.48</v>
      </c>
      <c r="CX15" s="11">
        <v>5.5</v>
      </c>
      <c r="CY15" s="11">
        <v>5.51</v>
      </c>
      <c r="CZ15" s="11">
        <v>5.53</v>
      </c>
      <c r="DA15" s="11">
        <v>5.55</v>
      </c>
      <c r="DB15" s="11">
        <v>5.61</v>
      </c>
      <c r="DC15" s="11">
        <v>5.67</v>
      </c>
      <c r="DD15" s="11">
        <v>5.74</v>
      </c>
      <c r="DE15" s="11">
        <v>5.77</v>
      </c>
      <c r="DF15" s="11">
        <v>5.8</v>
      </c>
      <c r="DG15" s="11">
        <v>5.83</v>
      </c>
      <c r="DH15" s="11">
        <v>5.86</v>
      </c>
      <c r="DI15" s="11">
        <v>5.9</v>
      </c>
      <c r="DJ15" s="11">
        <v>5.93</v>
      </c>
      <c r="DK15" s="11">
        <v>5.96</v>
      </c>
      <c r="DL15" s="11">
        <v>5.99</v>
      </c>
      <c r="DM15" s="11">
        <v>6.02</v>
      </c>
      <c r="DN15" s="11">
        <v>6.06</v>
      </c>
      <c r="DO15" s="11">
        <v>6.09</v>
      </c>
      <c r="DP15" s="11">
        <v>6.12</v>
      </c>
      <c r="DQ15" s="11">
        <v>6.15</v>
      </c>
      <c r="DR15" s="11">
        <v>6.18</v>
      </c>
      <c r="DS15" s="11">
        <v>6.21</v>
      </c>
      <c r="DT15" s="11">
        <v>6.25</v>
      </c>
      <c r="DU15" s="3"/>
      <c r="DV15" s="3"/>
      <c r="DW15" s="3"/>
      <c r="DX15" s="3"/>
      <c r="DY15" s="3"/>
      <c r="DZ15" s="3"/>
      <c r="EA15" s="3"/>
    </row>
    <row r="16" spans="1:176" x14ac:dyDescent="0.3">
      <c r="A16" s="549" t="s">
        <v>15</v>
      </c>
      <c r="B16" s="550"/>
      <c r="C16" s="48" t="str">
        <f>IF(E16=0,"",IF(SUM(B19:G19,B22:G22)=0,0,ROUND((SUMPRODUCT(B19:G19,B18:G18)+SUMPRODUCT(B22:G22,B21:G21))/SUM(B18:G18,B21:G21),2)))</f>
        <v/>
      </c>
      <c r="D16" s="17" t="s">
        <v>13</v>
      </c>
      <c r="E16" s="539">
        <f>SUM(B18:G18,B21:G21)</f>
        <v>0</v>
      </c>
      <c r="F16" s="540"/>
      <c r="G16" s="18" t="s">
        <v>21</v>
      </c>
      <c r="H16" s="533"/>
      <c r="I16" s="40" t="s">
        <v>1</v>
      </c>
      <c r="J16" s="70"/>
      <c r="K16" s="34" t="str">
        <f t="shared" ref="K16" si="11">IF(H15="","",J16/$J$4)</f>
        <v/>
      </c>
      <c r="L16" s="35">
        <f>IF(OR($C$35="",$C$35=0),0,IF(H15="","",LOOKUP(H15,$AK$4:$AK$36,AO$4:AO$36)))</f>
        <v>0</v>
      </c>
      <c r="M16" s="35" t="str">
        <f t="shared" ref="M16" si="12">IF(H15="","",L16*K16)</f>
        <v/>
      </c>
      <c r="N16" s="40" t="s">
        <v>7</v>
      </c>
      <c r="O16" s="70"/>
      <c r="P16" s="34" t="str">
        <f t="shared" ref="P16" si="13">IF(H15="","",O16/$O$4)</f>
        <v/>
      </c>
      <c r="Q16" s="35">
        <f>IF(OR($C$38="",$C$38=0),0,IF(H15="","",LOOKUP(H15,$AK$4:$AK$36,AU$4:AU$36)))</f>
        <v>0</v>
      </c>
      <c r="R16" s="36" t="str">
        <f t="shared" ref="R16" si="14">IF(H15="","",Q16*P16)</f>
        <v/>
      </c>
      <c r="S16" s="10"/>
      <c r="T16" s="10"/>
      <c r="U16" s="10"/>
      <c r="V16" s="10"/>
      <c r="W16" s="10"/>
      <c r="X16" s="10"/>
      <c r="Y16" s="10"/>
      <c r="Z16" s="10"/>
      <c r="AA16" s="10"/>
      <c r="AB16" s="10"/>
      <c r="AC16" s="3"/>
      <c r="AD16" s="3"/>
      <c r="AE16" s="3"/>
      <c r="AF16" s="3"/>
      <c r="AG16" s="3"/>
      <c r="AH16" s="3"/>
      <c r="AI16" s="3"/>
      <c r="AJ16" s="3"/>
      <c r="AK16" s="11" t="s">
        <v>63</v>
      </c>
      <c r="AL16" s="13" t="s">
        <v>93</v>
      </c>
      <c r="AM16" s="11" t="s">
        <v>63</v>
      </c>
      <c r="AN16" s="8" t="e">
        <f t="shared" si="3"/>
        <v>#N/A</v>
      </c>
      <c r="AO16" s="8" t="e">
        <f t="shared" si="3"/>
        <v>#N/A</v>
      </c>
      <c r="AP16" s="8" t="e">
        <f t="shared" si="3"/>
        <v>#N/A</v>
      </c>
      <c r="AQ16" s="8" t="e">
        <f t="shared" si="3"/>
        <v>#N/A</v>
      </c>
      <c r="AR16" s="8" t="e">
        <f t="shared" si="3"/>
        <v>#N/A</v>
      </c>
      <c r="AS16" s="8" t="e">
        <f t="shared" si="3"/>
        <v>#N/A</v>
      </c>
      <c r="AT16" s="8" t="e">
        <f t="shared" si="4"/>
        <v>#N/A</v>
      </c>
      <c r="AU16" s="8" t="e">
        <f t="shared" si="4"/>
        <v>#N/A</v>
      </c>
      <c r="AV16" s="8" t="e">
        <f t="shared" si="4"/>
        <v>#N/A</v>
      </c>
      <c r="AW16" s="8" t="e">
        <f t="shared" si="4"/>
        <v>#N/A</v>
      </c>
      <c r="AX16" s="8" t="e">
        <f t="shared" si="4"/>
        <v>#N/A</v>
      </c>
      <c r="AY16" s="8" t="e">
        <f t="shared" si="4"/>
        <v>#N/A</v>
      </c>
      <c r="AZ16" s="8" t="e">
        <f t="shared" si="5"/>
        <v>#N/A</v>
      </c>
      <c r="BA16" s="14"/>
      <c r="BB16" s="14"/>
      <c r="BC16" s="14"/>
      <c r="BD16" s="3"/>
      <c r="BE16" s="11" t="s">
        <v>63</v>
      </c>
      <c r="BF16" s="11" t="s">
        <v>63</v>
      </c>
      <c r="BG16" s="11">
        <v>6.44</v>
      </c>
      <c r="BH16" s="11">
        <v>6.46</v>
      </c>
      <c r="BI16" s="11">
        <v>6.48</v>
      </c>
      <c r="BJ16" s="11">
        <v>6.5</v>
      </c>
      <c r="BK16" s="11">
        <v>6.52</v>
      </c>
      <c r="BL16" s="11">
        <v>6.54</v>
      </c>
      <c r="BM16" s="11">
        <v>6.56</v>
      </c>
      <c r="BN16" s="11">
        <v>6.58</v>
      </c>
      <c r="BO16" s="11">
        <v>6.61</v>
      </c>
      <c r="BP16" s="11">
        <v>6.63</v>
      </c>
      <c r="BQ16" s="11">
        <v>6.65</v>
      </c>
      <c r="BR16" s="11">
        <v>6.67</v>
      </c>
      <c r="BS16" s="11">
        <v>6.69</v>
      </c>
      <c r="BT16" s="11">
        <v>6.71</v>
      </c>
      <c r="BU16" s="11">
        <v>6.73</v>
      </c>
      <c r="BV16" s="11">
        <v>6.75</v>
      </c>
      <c r="BW16" s="11">
        <v>6.78</v>
      </c>
      <c r="BX16" s="11">
        <v>6.8</v>
      </c>
      <c r="BY16" s="11">
        <v>6.82</v>
      </c>
      <c r="BZ16" s="11">
        <v>6.84</v>
      </c>
      <c r="CA16" s="11">
        <v>6.86</v>
      </c>
      <c r="CB16" s="11">
        <v>6.88</v>
      </c>
      <c r="CC16" s="11">
        <v>6.9</v>
      </c>
      <c r="CD16" s="11">
        <v>6.92</v>
      </c>
      <c r="CE16" s="11">
        <v>6.95</v>
      </c>
      <c r="CF16" s="11">
        <v>6.97</v>
      </c>
      <c r="CG16" s="11">
        <v>6.99</v>
      </c>
      <c r="CH16" s="11">
        <v>7.01</v>
      </c>
      <c r="CI16" s="11">
        <v>7.03</v>
      </c>
      <c r="CJ16" s="11">
        <v>7.05</v>
      </c>
      <c r="CK16" s="11">
        <v>7.07</v>
      </c>
      <c r="CL16" s="11">
        <v>7.09</v>
      </c>
      <c r="CM16" s="11">
        <v>7.12</v>
      </c>
      <c r="CN16" s="11">
        <v>7.14</v>
      </c>
      <c r="CO16" s="11">
        <v>7.16</v>
      </c>
      <c r="CP16" s="11">
        <v>7.18</v>
      </c>
      <c r="CQ16" s="11">
        <v>7.2</v>
      </c>
      <c r="CR16" s="11">
        <v>7.22</v>
      </c>
      <c r="CS16" s="11">
        <v>7.24</v>
      </c>
      <c r="CT16" s="11">
        <v>7.26</v>
      </c>
      <c r="CU16" s="11">
        <v>7.29</v>
      </c>
      <c r="CV16" s="11">
        <v>7.31</v>
      </c>
      <c r="CW16" s="11">
        <v>7.33</v>
      </c>
      <c r="CX16" s="11">
        <v>7.35</v>
      </c>
      <c r="CY16" s="11">
        <v>7.37</v>
      </c>
      <c r="CZ16" s="11">
        <v>7.39</v>
      </c>
      <c r="DA16" s="11">
        <v>7.41</v>
      </c>
      <c r="DB16" s="11">
        <v>7.5</v>
      </c>
      <c r="DC16" s="11">
        <v>7.58</v>
      </c>
      <c r="DD16" s="11">
        <v>7.67</v>
      </c>
      <c r="DE16" s="11">
        <v>7.71</v>
      </c>
      <c r="DF16" s="11">
        <v>7.75</v>
      </c>
      <c r="DG16" s="11">
        <v>7.79</v>
      </c>
      <c r="DH16" s="11">
        <v>7.84</v>
      </c>
      <c r="DI16" s="11">
        <v>7.88</v>
      </c>
      <c r="DJ16" s="11">
        <v>7.92</v>
      </c>
      <c r="DK16" s="11">
        <v>7.96</v>
      </c>
      <c r="DL16" s="11">
        <v>8.01</v>
      </c>
      <c r="DM16" s="11">
        <v>8.0500000000000007</v>
      </c>
      <c r="DN16" s="11">
        <v>8.09</v>
      </c>
      <c r="DO16" s="11">
        <v>8.1300000000000008</v>
      </c>
      <c r="DP16" s="11">
        <v>8.18</v>
      </c>
      <c r="DQ16" s="11">
        <v>8.2200000000000006</v>
      </c>
      <c r="DR16" s="11">
        <v>8.26</v>
      </c>
      <c r="DS16" s="11">
        <v>8.3000000000000007</v>
      </c>
      <c r="DT16" s="11">
        <v>8.35</v>
      </c>
      <c r="DU16" s="3"/>
      <c r="DV16" s="3"/>
      <c r="DW16" s="3"/>
      <c r="DX16" s="3"/>
      <c r="DY16" s="3"/>
      <c r="DZ16" s="3"/>
      <c r="EA16" s="3"/>
    </row>
    <row r="17" spans="1:131" x14ac:dyDescent="0.3">
      <c r="A17" s="72" t="s">
        <v>45</v>
      </c>
      <c r="B17" s="73" t="s">
        <v>0</v>
      </c>
      <c r="C17" s="73" t="s">
        <v>1</v>
      </c>
      <c r="D17" s="73" t="s">
        <v>2</v>
      </c>
      <c r="E17" s="73" t="s">
        <v>3</v>
      </c>
      <c r="F17" s="73" t="s">
        <v>4</v>
      </c>
      <c r="G17" s="19" t="s">
        <v>5</v>
      </c>
      <c r="H17" s="533"/>
      <c r="I17" s="40" t="s">
        <v>2</v>
      </c>
      <c r="J17" s="70"/>
      <c r="K17" s="34" t="str">
        <f t="shared" ref="K17" si="15">IF(H15="","",J17/$J$5)</f>
        <v/>
      </c>
      <c r="L17" s="35">
        <f>IF(OR($D$35="",$D$35=0),0,IF(H15="","",LOOKUP(H15,$AK$4:$AK$36,AP$4:AP$36)))</f>
        <v>0</v>
      </c>
      <c r="M17" s="35" t="str">
        <f t="shared" ref="M17" si="16">IF(H15="","",L17*K17)</f>
        <v/>
      </c>
      <c r="N17" s="40" t="s">
        <v>8</v>
      </c>
      <c r="O17" s="70"/>
      <c r="P17" s="34" t="str">
        <f t="shared" ref="P17" si="17">IF(H15="","",O17/$O$5)</f>
        <v/>
      </c>
      <c r="Q17" s="35">
        <f>IF(OR($D$38="",$D$38=0),0,IF(H15="","",LOOKUP(H15,$AK$4:$AK$36,AV$4:AV$36)))</f>
        <v>0</v>
      </c>
      <c r="R17" s="36" t="str">
        <f t="shared" ref="R17" si="18">IF(H15="","",Q17*P17)</f>
        <v/>
      </c>
      <c r="S17" s="10"/>
      <c r="T17" s="10"/>
      <c r="U17" s="10"/>
      <c r="V17" s="10"/>
      <c r="W17" s="10"/>
      <c r="X17" s="10"/>
      <c r="Y17" s="10"/>
      <c r="Z17" s="10"/>
      <c r="AA17" s="10"/>
      <c r="AB17" s="10"/>
      <c r="AC17" s="3"/>
      <c r="AD17" s="3"/>
      <c r="AE17" s="3"/>
      <c r="AF17" s="3"/>
      <c r="AG17" s="3"/>
      <c r="AH17" s="3"/>
      <c r="AI17" s="3"/>
      <c r="AJ17" s="3"/>
      <c r="AK17" s="11" t="s">
        <v>120</v>
      </c>
      <c r="AL17" s="13" t="s">
        <v>94</v>
      </c>
      <c r="AM17" s="11" t="s">
        <v>68</v>
      </c>
      <c r="AN17" s="8" t="e">
        <f t="shared" si="3"/>
        <v>#N/A</v>
      </c>
      <c r="AO17" s="8" t="e">
        <f t="shared" si="3"/>
        <v>#N/A</v>
      </c>
      <c r="AP17" s="8" t="e">
        <f t="shared" si="3"/>
        <v>#N/A</v>
      </c>
      <c r="AQ17" s="8" t="e">
        <f t="shared" si="3"/>
        <v>#N/A</v>
      </c>
      <c r="AR17" s="8" t="e">
        <f t="shared" si="3"/>
        <v>#N/A</v>
      </c>
      <c r="AS17" s="8" t="e">
        <f t="shared" si="3"/>
        <v>#N/A</v>
      </c>
      <c r="AT17" s="8" t="e">
        <f t="shared" si="4"/>
        <v>#N/A</v>
      </c>
      <c r="AU17" s="8" t="e">
        <f t="shared" si="4"/>
        <v>#N/A</v>
      </c>
      <c r="AV17" s="8" t="e">
        <f t="shared" si="4"/>
        <v>#N/A</v>
      </c>
      <c r="AW17" s="8" t="e">
        <f t="shared" si="4"/>
        <v>#N/A</v>
      </c>
      <c r="AX17" s="8" t="e">
        <f t="shared" si="4"/>
        <v>#N/A</v>
      </c>
      <c r="AY17" s="8" t="e">
        <f t="shared" si="4"/>
        <v>#N/A</v>
      </c>
      <c r="AZ17" s="8" t="e">
        <f t="shared" si="5"/>
        <v>#N/A</v>
      </c>
      <c r="BA17" s="14"/>
      <c r="BB17" s="14"/>
      <c r="BC17" s="14"/>
      <c r="BD17" s="3"/>
      <c r="BE17" s="11" t="s">
        <v>120</v>
      </c>
      <c r="BF17" s="11" t="s">
        <v>68</v>
      </c>
      <c r="BG17" s="11">
        <v>0.03</v>
      </c>
      <c r="BH17" s="11">
        <v>0.03</v>
      </c>
      <c r="BI17" s="11">
        <v>0.03</v>
      </c>
      <c r="BJ17" s="11">
        <v>0.03</v>
      </c>
      <c r="BK17" s="11">
        <v>0.03</v>
      </c>
      <c r="BL17" s="11">
        <v>0.03</v>
      </c>
      <c r="BM17" s="11">
        <v>0.03</v>
      </c>
      <c r="BN17" s="11">
        <v>0.03</v>
      </c>
      <c r="BO17" s="11">
        <v>0.03</v>
      </c>
      <c r="BP17" s="11">
        <v>0.03</v>
      </c>
      <c r="BQ17" s="11">
        <v>0.03</v>
      </c>
      <c r="BR17" s="11">
        <v>0.03</v>
      </c>
      <c r="BS17" s="11">
        <v>0.03</v>
      </c>
      <c r="BT17" s="11">
        <v>0.03</v>
      </c>
      <c r="BU17" s="11">
        <v>0.03</v>
      </c>
      <c r="BV17" s="11">
        <v>0.03</v>
      </c>
      <c r="BW17" s="11">
        <v>0.03</v>
      </c>
      <c r="BX17" s="11">
        <v>0.03</v>
      </c>
      <c r="BY17" s="11">
        <v>0.03</v>
      </c>
      <c r="BZ17" s="11">
        <v>0.03</v>
      </c>
      <c r="CA17" s="11">
        <v>0.03</v>
      </c>
      <c r="CB17" s="11">
        <v>0.03</v>
      </c>
      <c r="CC17" s="11">
        <v>0.03</v>
      </c>
      <c r="CD17" s="11">
        <v>0.03</v>
      </c>
      <c r="CE17" s="11">
        <v>0.03</v>
      </c>
      <c r="CF17" s="11">
        <v>0.03</v>
      </c>
      <c r="CG17" s="11">
        <v>0.03</v>
      </c>
      <c r="CH17" s="11">
        <v>0.03</v>
      </c>
      <c r="CI17" s="11">
        <v>0.03</v>
      </c>
      <c r="CJ17" s="11">
        <v>0.03</v>
      </c>
      <c r="CK17" s="11">
        <v>0.03</v>
      </c>
      <c r="CL17" s="11">
        <v>0.03</v>
      </c>
      <c r="CM17" s="11">
        <v>0.03</v>
      </c>
      <c r="CN17" s="11">
        <v>0.03</v>
      </c>
      <c r="CO17" s="11">
        <v>0.03</v>
      </c>
      <c r="CP17" s="11">
        <v>0.03</v>
      </c>
      <c r="CQ17" s="11">
        <v>0.03</v>
      </c>
      <c r="CR17" s="11">
        <v>0.03</v>
      </c>
      <c r="CS17" s="11">
        <v>0.03</v>
      </c>
      <c r="CT17" s="11">
        <v>0.03</v>
      </c>
      <c r="CU17" s="11">
        <v>0.03</v>
      </c>
      <c r="CV17" s="11">
        <v>0.03</v>
      </c>
      <c r="CW17" s="11">
        <v>0.03</v>
      </c>
      <c r="CX17" s="11">
        <v>0.03</v>
      </c>
      <c r="CY17" s="11">
        <v>0.03</v>
      </c>
      <c r="CZ17" s="11">
        <v>0.03</v>
      </c>
      <c r="DA17" s="11">
        <v>0.03</v>
      </c>
      <c r="DB17" s="11">
        <v>0.03</v>
      </c>
      <c r="DC17" s="11">
        <v>0.03</v>
      </c>
      <c r="DD17" s="11">
        <v>0.03</v>
      </c>
      <c r="DE17" s="11">
        <v>0.03</v>
      </c>
      <c r="DF17" s="11">
        <v>0.03</v>
      </c>
      <c r="DG17" s="11">
        <v>0.03</v>
      </c>
      <c r="DH17" s="11">
        <v>0.03</v>
      </c>
      <c r="DI17" s="11">
        <v>0.03</v>
      </c>
      <c r="DJ17" s="11">
        <v>0.03</v>
      </c>
      <c r="DK17" s="11">
        <v>0.03</v>
      </c>
      <c r="DL17" s="11">
        <v>0.03</v>
      </c>
      <c r="DM17" s="11">
        <v>0.03</v>
      </c>
      <c r="DN17" s="11">
        <v>0.03</v>
      </c>
      <c r="DO17" s="11">
        <v>0.03</v>
      </c>
      <c r="DP17" s="11">
        <v>0.03</v>
      </c>
      <c r="DQ17" s="11">
        <v>0.03</v>
      </c>
      <c r="DR17" s="11">
        <v>0.03</v>
      </c>
      <c r="DS17" s="11">
        <v>0.03</v>
      </c>
      <c r="DT17" s="11">
        <v>0.03</v>
      </c>
      <c r="DU17" s="3"/>
      <c r="DV17" s="3"/>
      <c r="DW17" s="3"/>
      <c r="DX17" s="3"/>
      <c r="DY17" s="3"/>
      <c r="DZ17" s="3"/>
      <c r="EA17" s="3"/>
    </row>
    <row r="18" spans="1:131" x14ac:dyDescent="0.3">
      <c r="A18" s="20" t="s">
        <v>22</v>
      </c>
      <c r="B18" s="28"/>
      <c r="C18" s="28"/>
      <c r="D18" s="28"/>
      <c r="E18" s="28"/>
      <c r="F18" s="28"/>
      <c r="G18" s="29"/>
      <c r="H18" s="533"/>
      <c r="I18" s="40" t="s">
        <v>3</v>
      </c>
      <c r="J18" s="70"/>
      <c r="K18" s="34" t="str">
        <f t="shared" ref="K18" si="19">IF(H15="","",J18/$J$6)</f>
        <v/>
      </c>
      <c r="L18" s="35">
        <f>IF(OR($E$35="",$E$35=0),0,IF(H15="","",LOOKUP(H15,$AK$4:$AK$36,AQ$4:AQ$36)))</f>
        <v>0</v>
      </c>
      <c r="M18" s="35" t="str">
        <f t="shared" ref="M18" si="20">IF(H15="","",L18*K18)</f>
        <v/>
      </c>
      <c r="N18" s="40" t="s">
        <v>9</v>
      </c>
      <c r="O18" s="70"/>
      <c r="P18" s="34" t="str">
        <f t="shared" ref="P18" si="21">IF(H15="","",O18/$O$6)</f>
        <v/>
      </c>
      <c r="Q18" s="35">
        <f>IF(OR($E$38="",$E$38=0),0,IF(H15="","",LOOKUP(H15,$AK$4:$AK$36,AW$4:AW$36)))</f>
        <v>0</v>
      </c>
      <c r="R18" s="36" t="str">
        <f t="shared" ref="R18" si="22">IF(H15="","",Q18*P18)</f>
        <v/>
      </c>
      <c r="S18" s="10"/>
      <c r="T18" s="10"/>
      <c r="U18" s="10"/>
      <c r="V18" s="10"/>
      <c r="W18" s="10"/>
      <c r="X18" s="10"/>
      <c r="Y18" s="10"/>
      <c r="Z18" s="10"/>
      <c r="AA18" s="10"/>
      <c r="AB18" s="10"/>
      <c r="AC18" s="3"/>
      <c r="AD18" s="3"/>
      <c r="AE18" s="3"/>
      <c r="AF18" s="3"/>
      <c r="AG18" s="3"/>
      <c r="AH18" s="3"/>
      <c r="AI18" s="3"/>
      <c r="AJ18" s="3"/>
      <c r="AK18" s="11" t="s">
        <v>79</v>
      </c>
      <c r="AL18" s="13" t="s">
        <v>93</v>
      </c>
      <c r="AM18" s="11" t="s">
        <v>79</v>
      </c>
      <c r="AN18" s="8" t="e">
        <f t="shared" si="3"/>
        <v>#N/A</v>
      </c>
      <c r="AO18" s="8" t="e">
        <f t="shared" si="3"/>
        <v>#N/A</v>
      </c>
      <c r="AP18" s="8" t="e">
        <f t="shared" si="3"/>
        <v>#N/A</v>
      </c>
      <c r="AQ18" s="8" t="e">
        <f t="shared" si="3"/>
        <v>#N/A</v>
      </c>
      <c r="AR18" s="8" t="e">
        <f t="shared" si="3"/>
        <v>#N/A</v>
      </c>
      <c r="AS18" s="8" t="e">
        <f t="shared" si="3"/>
        <v>#N/A</v>
      </c>
      <c r="AT18" s="8" t="e">
        <f t="shared" si="4"/>
        <v>#N/A</v>
      </c>
      <c r="AU18" s="8" t="e">
        <f t="shared" si="4"/>
        <v>#N/A</v>
      </c>
      <c r="AV18" s="8" t="e">
        <f t="shared" si="4"/>
        <v>#N/A</v>
      </c>
      <c r="AW18" s="8" t="e">
        <f t="shared" si="4"/>
        <v>#N/A</v>
      </c>
      <c r="AX18" s="8" t="e">
        <f t="shared" si="4"/>
        <v>#N/A</v>
      </c>
      <c r="AY18" s="8" t="e">
        <f t="shared" si="4"/>
        <v>#N/A</v>
      </c>
      <c r="AZ18" s="8" t="e">
        <f t="shared" si="5"/>
        <v>#N/A</v>
      </c>
      <c r="BA18" s="14"/>
      <c r="BB18" s="14"/>
      <c r="BC18" s="14"/>
      <c r="BD18" s="3"/>
      <c r="BE18" s="11" t="s">
        <v>79</v>
      </c>
      <c r="BF18" s="11" t="s">
        <v>79</v>
      </c>
      <c r="BG18" s="11">
        <v>0.67</v>
      </c>
      <c r="BH18" s="11">
        <v>0.67</v>
      </c>
      <c r="BI18" s="11">
        <v>0.67</v>
      </c>
      <c r="BJ18" s="11">
        <v>0.68</v>
      </c>
      <c r="BK18" s="11">
        <v>0.68</v>
      </c>
      <c r="BL18" s="11">
        <v>0.68</v>
      </c>
      <c r="BM18" s="11">
        <v>0.68</v>
      </c>
      <c r="BN18" s="11">
        <v>0.68</v>
      </c>
      <c r="BO18" s="11">
        <v>0.69</v>
      </c>
      <c r="BP18" s="11">
        <v>0.69</v>
      </c>
      <c r="BQ18" s="11">
        <v>0.69</v>
      </c>
      <c r="BR18" s="11">
        <v>0.69</v>
      </c>
      <c r="BS18" s="11">
        <v>0.7</v>
      </c>
      <c r="BT18" s="11">
        <v>0.7</v>
      </c>
      <c r="BU18" s="11">
        <v>0.7</v>
      </c>
      <c r="BV18" s="11">
        <v>0.7</v>
      </c>
      <c r="BW18" s="11">
        <v>0.7</v>
      </c>
      <c r="BX18" s="11">
        <v>0.71</v>
      </c>
      <c r="BY18" s="11">
        <v>0.71</v>
      </c>
      <c r="BZ18" s="11">
        <v>0.71</v>
      </c>
      <c r="CA18" s="11">
        <v>0.71</v>
      </c>
      <c r="CB18" s="11">
        <v>0.72</v>
      </c>
      <c r="CC18" s="11">
        <v>0.72</v>
      </c>
      <c r="CD18" s="11">
        <v>0.72</v>
      </c>
      <c r="CE18" s="11">
        <v>0.72</v>
      </c>
      <c r="CF18" s="11">
        <v>0.72</v>
      </c>
      <c r="CG18" s="11">
        <v>0.73</v>
      </c>
      <c r="CH18" s="11">
        <v>0.73</v>
      </c>
      <c r="CI18" s="11">
        <v>0.73</v>
      </c>
      <c r="CJ18" s="11">
        <v>0.73</v>
      </c>
      <c r="CK18" s="11">
        <v>0.74</v>
      </c>
      <c r="CL18" s="11">
        <v>0.74</v>
      </c>
      <c r="CM18" s="11">
        <v>0.74</v>
      </c>
      <c r="CN18" s="11">
        <v>0.74</v>
      </c>
      <c r="CO18" s="11">
        <v>0.74</v>
      </c>
      <c r="CP18" s="11">
        <v>0.75</v>
      </c>
      <c r="CQ18" s="11">
        <v>0.75</v>
      </c>
      <c r="CR18" s="11">
        <v>0.75</v>
      </c>
      <c r="CS18" s="11">
        <v>0.75</v>
      </c>
      <c r="CT18" s="11">
        <v>0.76</v>
      </c>
      <c r="CU18" s="11">
        <v>0.76</v>
      </c>
      <c r="CV18" s="11">
        <v>0.76</v>
      </c>
      <c r="CW18" s="11">
        <v>0.76</v>
      </c>
      <c r="CX18" s="11">
        <v>0.76</v>
      </c>
      <c r="CY18" s="11">
        <v>0.77</v>
      </c>
      <c r="CZ18" s="11">
        <v>0.77</v>
      </c>
      <c r="DA18" s="11">
        <v>0.77</v>
      </c>
      <c r="DB18" s="11">
        <v>0.78</v>
      </c>
      <c r="DC18" s="11">
        <v>0.79</v>
      </c>
      <c r="DD18" s="11">
        <v>0.8</v>
      </c>
      <c r="DE18" s="11">
        <v>0.8</v>
      </c>
      <c r="DF18" s="11">
        <v>0.81</v>
      </c>
      <c r="DG18" s="11">
        <v>0.81</v>
      </c>
      <c r="DH18" s="11">
        <v>0.81</v>
      </c>
      <c r="DI18" s="11">
        <v>0.82</v>
      </c>
      <c r="DJ18" s="11">
        <v>0.82</v>
      </c>
      <c r="DK18" s="11">
        <v>0.83</v>
      </c>
      <c r="DL18" s="11">
        <v>0.83</v>
      </c>
      <c r="DM18" s="11">
        <v>0.84</v>
      </c>
      <c r="DN18" s="11">
        <v>0.84</v>
      </c>
      <c r="DO18" s="11">
        <v>0.85</v>
      </c>
      <c r="DP18" s="11">
        <v>0.85</v>
      </c>
      <c r="DQ18" s="11">
        <v>0.85</v>
      </c>
      <c r="DR18" s="11">
        <v>0.86</v>
      </c>
      <c r="DS18" s="11">
        <v>0.86</v>
      </c>
      <c r="DT18" s="11">
        <v>0.87</v>
      </c>
      <c r="DU18" s="3"/>
      <c r="DV18" s="3"/>
      <c r="DW18" s="3"/>
      <c r="DX18" s="3"/>
      <c r="DY18" s="3"/>
      <c r="DZ18" s="3"/>
      <c r="EA18" s="3"/>
    </row>
    <row r="19" spans="1:131" x14ac:dyDescent="0.3">
      <c r="A19" s="20" t="s">
        <v>12</v>
      </c>
      <c r="B19" s="28"/>
      <c r="C19" s="28"/>
      <c r="D19" s="28"/>
      <c r="E19" s="28"/>
      <c r="F19" s="28"/>
      <c r="G19" s="29"/>
      <c r="H19" s="533"/>
      <c r="I19" s="40" t="s">
        <v>4</v>
      </c>
      <c r="J19" s="70"/>
      <c r="K19" s="34" t="str">
        <f t="shared" ref="K19" si="23">IF(H15="","",J19/$J$7)</f>
        <v/>
      </c>
      <c r="L19" s="35">
        <f>IF(OR($F$35="",$F$35=0),0,IF(H15="","",LOOKUP(H15,$AK$4:$AK$36,AR$4:AR$36)))</f>
        <v>0</v>
      </c>
      <c r="M19" s="35" t="str">
        <f t="shared" ref="M19" si="24">IF(H15="","",L19*K19)</f>
        <v/>
      </c>
      <c r="N19" s="40" t="s">
        <v>10</v>
      </c>
      <c r="O19" s="70"/>
      <c r="P19" s="34" t="str">
        <f t="shared" ref="P19" si="25">IF(H15="","",O19/$O$7)</f>
        <v/>
      </c>
      <c r="Q19" s="35">
        <f>IF(OR($F$38="",$F$38=0),0,IF(H15="","",LOOKUP(H15,$AK$4:$AK$36,AX$4:AX$36)))</f>
        <v>0</v>
      </c>
      <c r="R19" s="36" t="str">
        <f t="shared" ref="R19" si="26">IF(H15="","",Q19*P19)</f>
        <v/>
      </c>
      <c r="S19" s="10"/>
      <c r="T19" s="10"/>
      <c r="U19" s="10"/>
      <c r="V19" s="10"/>
      <c r="W19" s="10"/>
      <c r="X19" s="10"/>
      <c r="Y19" s="10"/>
      <c r="Z19" s="10"/>
      <c r="AA19" s="10"/>
      <c r="AB19" s="10"/>
      <c r="AC19" s="3"/>
      <c r="AD19" s="3"/>
      <c r="AE19" s="3"/>
      <c r="AF19" s="3"/>
      <c r="AG19" s="3"/>
      <c r="AH19" s="3"/>
      <c r="AI19" s="3"/>
      <c r="AJ19" s="3"/>
      <c r="AK19" s="11" t="s">
        <v>57</v>
      </c>
      <c r="AL19" s="13" t="s">
        <v>93</v>
      </c>
      <c r="AM19" s="11" t="s">
        <v>57</v>
      </c>
      <c r="AN19" s="8" t="e">
        <f t="shared" si="3"/>
        <v>#N/A</v>
      </c>
      <c r="AO19" s="8" t="e">
        <f t="shared" si="3"/>
        <v>#N/A</v>
      </c>
      <c r="AP19" s="8" t="e">
        <f t="shared" si="3"/>
        <v>#N/A</v>
      </c>
      <c r="AQ19" s="8" t="e">
        <f t="shared" si="3"/>
        <v>#N/A</v>
      </c>
      <c r="AR19" s="8" t="e">
        <f t="shared" si="3"/>
        <v>#N/A</v>
      </c>
      <c r="AS19" s="8" t="e">
        <f t="shared" si="3"/>
        <v>#N/A</v>
      </c>
      <c r="AT19" s="8" t="e">
        <f t="shared" si="4"/>
        <v>#N/A</v>
      </c>
      <c r="AU19" s="8" t="e">
        <f t="shared" si="4"/>
        <v>#N/A</v>
      </c>
      <c r="AV19" s="8" t="e">
        <f t="shared" si="4"/>
        <v>#N/A</v>
      </c>
      <c r="AW19" s="8" t="e">
        <f t="shared" si="4"/>
        <v>#N/A</v>
      </c>
      <c r="AX19" s="8" t="e">
        <f t="shared" si="4"/>
        <v>#N/A</v>
      </c>
      <c r="AY19" s="8" t="e">
        <f t="shared" si="4"/>
        <v>#N/A</v>
      </c>
      <c r="AZ19" s="8" t="e">
        <f t="shared" si="5"/>
        <v>#N/A</v>
      </c>
      <c r="BA19" s="14"/>
      <c r="BB19" s="14"/>
      <c r="BC19" s="14"/>
      <c r="BD19" s="3"/>
      <c r="BE19" s="11" t="s">
        <v>57</v>
      </c>
      <c r="BF19" s="11" t="s">
        <v>57</v>
      </c>
      <c r="BG19" s="11">
        <v>0.3</v>
      </c>
      <c r="BH19" s="11">
        <v>0.3</v>
      </c>
      <c r="BI19" s="11">
        <v>0.31</v>
      </c>
      <c r="BJ19" s="11">
        <v>0.31</v>
      </c>
      <c r="BK19" s="11">
        <v>0.31</v>
      </c>
      <c r="BL19" s="11">
        <v>0.31</v>
      </c>
      <c r="BM19" s="11">
        <v>0.31</v>
      </c>
      <c r="BN19" s="11">
        <v>0.31</v>
      </c>
      <c r="BO19" s="11">
        <v>0.31</v>
      </c>
      <c r="BP19" s="11">
        <v>0.31</v>
      </c>
      <c r="BQ19" s="11">
        <v>0.31</v>
      </c>
      <c r="BR19" s="11">
        <v>0.31</v>
      </c>
      <c r="BS19" s="11">
        <v>0.32</v>
      </c>
      <c r="BT19" s="11">
        <v>0.32</v>
      </c>
      <c r="BU19" s="11">
        <v>0.32</v>
      </c>
      <c r="BV19" s="11">
        <v>0.32</v>
      </c>
      <c r="BW19" s="11">
        <v>0.32</v>
      </c>
      <c r="BX19" s="11">
        <v>0.32</v>
      </c>
      <c r="BY19" s="11">
        <v>0.32</v>
      </c>
      <c r="BZ19" s="11">
        <v>0.32</v>
      </c>
      <c r="CA19" s="11">
        <v>0.32</v>
      </c>
      <c r="CB19" s="11">
        <v>0.32</v>
      </c>
      <c r="CC19" s="11">
        <v>0.33</v>
      </c>
      <c r="CD19" s="11">
        <v>0.33</v>
      </c>
      <c r="CE19" s="11">
        <v>0.33</v>
      </c>
      <c r="CF19" s="11">
        <v>0.33</v>
      </c>
      <c r="CG19" s="11">
        <v>0.33</v>
      </c>
      <c r="CH19" s="11">
        <v>0.33</v>
      </c>
      <c r="CI19" s="11">
        <v>0.33</v>
      </c>
      <c r="CJ19" s="11">
        <v>0.33</v>
      </c>
      <c r="CK19" s="11">
        <v>0.33</v>
      </c>
      <c r="CL19" s="11">
        <v>0.33</v>
      </c>
      <c r="CM19" s="11">
        <v>0.34</v>
      </c>
      <c r="CN19" s="11">
        <v>0.34</v>
      </c>
      <c r="CO19" s="11">
        <v>0.34</v>
      </c>
      <c r="CP19" s="11">
        <v>0.34</v>
      </c>
      <c r="CQ19" s="11">
        <v>0.34</v>
      </c>
      <c r="CR19" s="11">
        <v>0.34</v>
      </c>
      <c r="CS19" s="11">
        <v>0.34</v>
      </c>
      <c r="CT19" s="11">
        <v>0.34</v>
      </c>
      <c r="CU19" s="11">
        <v>0.34</v>
      </c>
      <c r="CV19" s="11">
        <v>0.34</v>
      </c>
      <c r="CW19" s="11">
        <v>0.35</v>
      </c>
      <c r="CX19" s="11">
        <v>0.35</v>
      </c>
      <c r="CY19" s="11">
        <v>0.35</v>
      </c>
      <c r="CZ19" s="11">
        <v>0.35</v>
      </c>
      <c r="DA19" s="11">
        <v>0.35</v>
      </c>
      <c r="DB19" s="11">
        <v>0.35</v>
      </c>
      <c r="DC19" s="11">
        <v>0.36</v>
      </c>
      <c r="DD19" s="11">
        <v>0.36</v>
      </c>
      <c r="DE19" s="11">
        <v>0.36</v>
      </c>
      <c r="DF19" s="11">
        <v>0.37</v>
      </c>
      <c r="DG19" s="11">
        <v>0.37</v>
      </c>
      <c r="DH19" s="11">
        <v>0.37</v>
      </c>
      <c r="DI19" s="11">
        <v>0.37</v>
      </c>
      <c r="DJ19" s="11">
        <v>0.37</v>
      </c>
      <c r="DK19" s="11">
        <v>0.38</v>
      </c>
      <c r="DL19" s="11">
        <v>0.38</v>
      </c>
      <c r="DM19" s="11">
        <v>0.38</v>
      </c>
      <c r="DN19" s="11">
        <v>0.38</v>
      </c>
      <c r="DO19" s="11">
        <v>0.38</v>
      </c>
      <c r="DP19" s="11">
        <v>0.39</v>
      </c>
      <c r="DQ19" s="11">
        <v>0.39</v>
      </c>
      <c r="DR19" s="11">
        <v>0.39</v>
      </c>
      <c r="DS19" s="11">
        <v>0.39</v>
      </c>
      <c r="DT19" s="11">
        <v>0.39</v>
      </c>
      <c r="DU19" s="3"/>
      <c r="DV19" s="3"/>
      <c r="DW19" s="3"/>
      <c r="DX19" s="3"/>
      <c r="DY19" s="3"/>
      <c r="DZ19" s="3"/>
      <c r="EA19" s="3"/>
    </row>
    <row r="20" spans="1:131" x14ac:dyDescent="0.3">
      <c r="A20" s="72" t="s">
        <v>45</v>
      </c>
      <c r="B20" s="73" t="s">
        <v>6</v>
      </c>
      <c r="C20" s="73" t="s">
        <v>7</v>
      </c>
      <c r="D20" s="73" t="s">
        <v>8</v>
      </c>
      <c r="E20" s="73" t="s">
        <v>9</v>
      </c>
      <c r="F20" s="73" t="s">
        <v>10</v>
      </c>
      <c r="G20" s="19" t="s">
        <v>11</v>
      </c>
      <c r="H20" s="533"/>
      <c r="I20" s="40" t="s">
        <v>5</v>
      </c>
      <c r="J20" s="70"/>
      <c r="K20" s="34" t="str">
        <f t="shared" ref="K20" si="27">IF(H15="","",J20/$J$8)</f>
        <v/>
      </c>
      <c r="L20" s="35">
        <f>IF(OR($G$35="",$G$35=0),0,IF(H15="","",LOOKUP(H15,$AK$4:$AK$36,AS$4:AS$36)))</f>
        <v>0</v>
      </c>
      <c r="M20" s="35" t="str">
        <f t="shared" ref="M20" si="28">IF(H15="","",L20*K20)</f>
        <v/>
      </c>
      <c r="N20" s="40" t="s">
        <v>11</v>
      </c>
      <c r="O20" s="70"/>
      <c r="P20" s="34" t="str">
        <f t="shared" ref="P20" si="29">IF(H15="","",O20/$O$8)</f>
        <v/>
      </c>
      <c r="Q20" s="35">
        <f>IF(OR($G$38="",$G$38=0),0,IF(H15="","",LOOKUP(H15,$AK$4:$AK$36,AY$4:AY$36)))</f>
        <v>0</v>
      </c>
      <c r="R20" s="36" t="str">
        <f t="shared" ref="R20" si="30">IF(H15="","",Q20*P20)</f>
        <v/>
      </c>
      <c r="S20" s="10"/>
      <c r="T20" s="10"/>
      <c r="U20" s="10"/>
      <c r="V20" s="10"/>
      <c r="W20" s="10"/>
      <c r="X20" s="10"/>
      <c r="Y20" s="10"/>
      <c r="Z20" s="10"/>
      <c r="AA20" s="10"/>
      <c r="AB20" s="10"/>
      <c r="AC20" s="3"/>
      <c r="AD20" s="3"/>
      <c r="AE20" s="3"/>
      <c r="AF20" s="3"/>
      <c r="AG20" s="3"/>
      <c r="AH20" s="3"/>
      <c r="AI20" s="3"/>
      <c r="AJ20" s="3"/>
      <c r="AK20" s="11" t="s">
        <v>53</v>
      </c>
      <c r="AL20" s="13" t="s">
        <v>93</v>
      </c>
      <c r="AM20" s="11" t="s">
        <v>53</v>
      </c>
      <c r="AN20" s="8" t="e">
        <f t="shared" ref="AN20:AS36" si="31">ROUND(IF(AN$2=B$35,LOOKUP(B$35,$BG$3:$DT$3,$BG20:$DT20),FORECAST(B$35,$BG20:$DT20,$BG$3:$DT$3)),2)</f>
        <v>#N/A</v>
      </c>
      <c r="AO20" s="8" t="e">
        <f t="shared" si="31"/>
        <v>#N/A</v>
      </c>
      <c r="AP20" s="8" t="e">
        <f t="shared" si="31"/>
        <v>#N/A</v>
      </c>
      <c r="AQ20" s="8" t="e">
        <f t="shared" si="31"/>
        <v>#N/A</v>
      </c>
      <c r="AR20" s="8" t="e">
        <f t="shared" si="31"/>
        <v>#N/A</v>
      </c>
      <c r="AS20" s="8" t="e">
        <f t="shared" si="31"/>
        <v>#N/A</v>
      </c>
      <c r="AT20" s="8" t="e">
        <f t="shared" ref="AT20:AY36" si="32">ROUND(IF(AT$2=B$38,LOOKUP(B$38,$BG$3:$DT$3,$BG20:$DT20),FORECAST(B$38,$BG20:$DT20,$BG$3:$DT$3)),2)</f>
        <v>#N/A</v>
      </c>
      <c r="AU20" s="8" t="e">
        <f t="shared" si="32"/>
        <v>#N/A</v>
      </c>
      <c r="AV20" s="8" t="e">
        <f t="shared" si="32"/>
        <v>#N/A</v>
      </c>
      <c r="AW20" s="8" t="e">
        <f t="shared" si="32"/>
        <v>#N/A</v>
      </c>
      <c r="AX20" s="8" t="e">
        <f t="shared" si="32"/>
        <v>#N/A</v>
      </c>
      <c r="AY20" s="8" t="e">
        <f t="shared" si="32"/>
        <v>#N/A</v>
      </c>
      <c r="AZ20" s="8" t="e">
        <f t="shared" si="5"/>
        <v>#N/A</v>
      </c>
      <c r="BA20" s="14"/>
      <c r="BB20" s="14"/>
      <c r="BC20" s="14"/>
      <c r="BD20" s="3"/>
      <c r="BE20" s="11" t="s">
        <v>53</v>
      </c>
      <c r="BF20" s="11" t="s">
        <v>53</v>
      </c>
      <c r="BG20" s="11">
        <v>0.28999999999999998</v>
      </c>
      <c r="BH20" s="11">
        <v>0.28999999999999998</v>
      </c>
      <c r="BI20" s="11">
        <v>0.28999999999999998</v>
      </c>
      <c r="BJ20" s="11">
        <v>0.28999999999999998</v>
      </c>
      <c r="BK20" s="11">
        <v>0.28999999999999998</v>
      </c>
      <c r="BL20" s="11">
        <v>0.28999999999999998</v>
      </c>
      <c r="BM20" s="11">
        <v>0.28999999999999998</v>
      </c>
      <c r="BN20" s="11">
        <v>0.28999999999999998</v>
      </c>
      <c r="BO20" s="11">
        <v>0.3</v>
      </c>
      <c r="BP20" s="11">
        <v>0.3</v>
      </c>
      <c r="BQ20" s="11">
        <v>0.3</v>
      </c>
      <c r="BR20" s="11">
        <v>0.3</v>
      </c>
      <c r="BS20" s="11">
        <v>0.3</v>
      </c>
      <c r="BT20" s="11">
        <v>0.3</v>
      </c>
      <c r="BU20" s="11">
        <v>0.3</v>
      </c>
      <c r="BV20" s="11">
        <v>0.3</v>
      </c>
      <c r="BW20" s="11">
        <v>0.3</v>
      </c>
      <c r="BX20" s="11">
        <v>0.3</v>
      </c>
      <c r="BY20" s="11">
        <v>0.3</v>
      </c>
      <c r="BZ20" s="11">
        <v>0.31</v>
      </c>
      <c r="CA20" s="11">
        <v>0.31</v>
      </c>
      <c r="CB20" s="11">
        <v>0.31</v>
      </c>
      <c r="CC20" s="11">
        <v>0.31</v>
      </c>
      <c r="CD20" s="11">
        <v>0.31</v>
      </c>
      <c r="CE20" s="11">
        <v>0.31</v>
      </c>
      <c r="CF20" s="11">
        <v>0.31</v>
      </c>
      <c r="CG20" s="11">
        <v>0.31</v>
      </c>
      <c r="CH20" s="11">
        <v>0.31</v>
      </c>
      <c r="CI20" s="11">
        <v>0.31</v>
      </c>
      <c r="CJ20" s="11">
        <v>0.32</v>
      </c>
      <c r="CK20" s="11">
        <v>0.32</v>
      </c>
      <c r="CL20" s="11">
        <v>0.32</v>
      </c>
      <c r="CM20" s="11">
        <v>0.32</v>
      </c>
      <c r="CN20" s="11">
        <v>0.32</v>
      </c>
      <c r="CO20" s="11">
        <v>0.32</v>
      </c>
      <c r="CP20" s="11">
        <v>0.32</v>
      </c>
      <c r="CQ20" s="11">
        <v>0.32</v>
      </c>
      <c r="CR20" s="11">
        <v>0.32</v>
      </c>
      <c r="CS20" s="11">
        <v>0.32</v>
      </c>
      <c r="CT20" s="11">
        <v>0.32</v>
      </c>
      <c r="CU20" s="11">
        <v>0.33</v>
      </c>
      <c r="CV20" s="11">
        <v>0.33</v>
      </c>
      <c r="CW20" s="11">
        <v>0.33</v>
      </c>
      <c r="CX20" s="11">
        <v>0.33</v>
      </c>
      <c r="CY20" s="11">
        <v>0.33</v>
      </c>
      <c r="CZ20" s="11">
        <v>0.33</v>
      </c>
      <c r="DA20" s="11">
        <v>0.33</v>
      </c>
      <c r="DB20" s="11">
        <v>0.34</v>
      </c>
      <c r="DC20" s="11">
        <v>0.34</v>
      </c>
      <c r="DD20" s="11">
        <v>0.34</v>
      </c>
      <c r="DE20" s="11">
        <v>0.34</v>
      </c>
      <c r="DF20" s="11">
        <v>0.35</v>
      </c>
      <c r="DG20" s="11">
        <v>0.35</v>
      </c>
      <c r="DH20" s="11">
        <v>0.35</v>
      </c>
      <c r="DI20" s="11">
        <v>0.35</v>
      </c>
      <c r="DJ20" s="11">
        <v>0.35</v>
      </c>
      <c r="DK20" s="11">
        <v>0.36</v>
      </c>
      <c r="DL20" s="11">
        <v>0.36</v>
      </c>
      <c r="DM20" s="11">
        <v>0.36</v>
      </c>
      <c r="DN20" s="11">
        <v>0.36</v>
      </c>
      <c r="DO20" s="11">
        <v>0.36</v>
      </c>
      <c r="DP20" s="11">
        <v>0.37</v>
      </c>
      <c r="DQ20" s="11">
        <v>0.37</v>
      </c>
      <c r="DR20" s="11">
        <v>0.37</v>
      </c>
      <c r="DS20" s="11">
        <v>0.37</v>
      </c>
      <c r="DT20" s="11">
        <v>0.37</v>
      </c>
      <c r="DU20" s="3"/>
      <c r="DV20" s="3"/>
      <c r="DW20" s="3"/>
      <c r="DX20" s="3"/>
      <c r="DY20" s="3"/>
      <c r="DZ20" s="3"/>
      <c r="EA20" s="3"/>
    </row>
    <row r="21" spans="1:131" x14ac:dyDescent="0.3">
      <c r="A21" s="20" t="s">
        <v>22</v>
      </c>
      <c r="B21" s="28"/>
      <c r="C21" s="28"/>
      <c r="D21" s="28"/>
      <c r="E21" s="28"/>
      <c r="F21" s="28"/>
      <c r="G21" s="29"/>
      <c r="H21" s="533"/>
      <c r="I21" s="40" t="s">
        <v>0</v>
      </c>
      <c r="J21" s="70"/>
      <c r="K21" s="34" t="str">
        <f t="shared" ref="K21" si="33">IF(H21="","",J21/$J$3)</f>
        <v/>
      </c>
      <c r="L21" s="35">
        <f>IF(OR($B$35="",$B$35=0),0,IF(H21="","",LOOKUP(H21,$AK$4:$AK$36,AN$4:AN$36)))</f>
        <v>0</v>
      </c>
      <c r="M21" s="35" t="str">
        <f t="shared" ref="M21" si="34">IF(H21="","",L21*K21)</f>
        <v/>
      </c>
      <c r="N21" s="40" t="s">
        <v>6</v>
      </c>
      <c r="O21" s="70"/>
      <c r="P21" s="34" t="str">
        <f t="shared" ref="P21" si="35">IF(H21="","",O21/$O$3)</f>
        <v/>
      </c>
      <c r="Q21" s="35">
        <f>IF(OR($B$38="",$B$38=0),0,IF(H21="","",LOOKUP(H21,$AK$4:$AK$36,AT$4:AT$36)))</f>
        <v>0</v>
      </c>
      <c r="R21" s="36" t="str">
        <f t="shared" ref="R21" si="36">IF(H21="","",Q21*P21)</f>
        <v/>
      </c>
      <c r="S21" s="10"/>
      <c r="T21" s="10"/>
      <c r="U21" s="10"/>
      <c r="V21" s="10"/>
      <c r="W21" s="10"/>
      <c r="X21" s="10"/>
      <c r="Y21" s="10"/>
      <c r="Z21" s="10"/>
      <c r="AA21" s="10"/>
      <c r="AB21" s="10"/>
      <c r="AC21" s="3"/>
      <c r="AD21" s="3"/>
      <c r="AE21" s="3"/>
      <c r="AF21" s="3"/>
      <c r="AG21" s="3"/>
      <c r="AH21" s="3"/>
      <c r="AI21" s="3"/>
      <c r="AJ21" s="3"/>
      <c r="AK21" s="11" t="s">
        <v>58</v>
      </c>
      <c r="AL21" s="13" t="s">
        <v>93</v>
      </c>
      <c r="AM21" s="11" t="s">
        <v>58</v>
      </c>
      <c r="AN21" s="8" t="e">
        <f t="shared" si="31"/>
        <v>#N/A</v>
      </c>
      <c r="AO21" s="8" t="e">
        <f t="shared" si="31"/>
        <v>#N/A</v>
      </c>
      <c r="AP21" s="8" t="e">
        <f t="shared" si="31"/>
        <v>#N/A</v>
      </c>
      <c r="AQ21" s="8" t="e">
        <f t="shared" si="31"/>
        <v>#N/A</v>
      </c>
      <c r="AR21" s="8" t="e">
        <f t="shared" si="31"/>
        <v>#N/A</v>
      </c>
      <c r="AS21" s="8" t="e">
        <f t="shared" si="31"/>
        <v>#N/A</v>
      </c>
      <c r="AT21" s="8" t="e">
        <f t="shared" si="32"/>
        <v>#N/A</v>
      </c>
      <c r="AU21" s="8" t="e">
        <f t="shared" si="32"/>
        <v>#N/A</v>
      </c>
      <c r="AV21" s="8" t="e">
        <f t="shared" si="32"/>
        <v>#N/A</v>
      </c>
      <c r="AW21" s="8" t="e">
        <f t="shared" si="32"/>
        <v>#N/A</v>
      </c>
      <c r="AX21" s="8" t="e">
        <f t="shared" si="32"/>
        <v>#N/A</v>
      </c>
      <c r="AY21" s="8" t="e">
        <f t="shared" si="32"/>
        <v>#N/A</v>
      </c>
      <c r="AZ21" s="8" t="e">
        <f t="shared" si="5"/>
        <v>#N/A</v>
      </c>
      <c r="BA21" s="14"/>
      <c r="BB21" s="14"/>
      <c r="BC21" s="14"/>
      <c r="BD21" s="3"/>
      <c r="BE21" s="11" t="s">
        <v>58</v>
      </c>
      <c r="BF21" s="11" t="s">
        <v>58</v>
      </c>
      <c r="BG21" s="11">
        <v>0.36</v>
      </c>
      <c r="BH21" s="11">
        <v>0.36</v>
      </c>
      <c r="BI21" s="11">
        <v>0.36</v>
      </c>
      <c r="BJ21" s="11">
        <v>0.36</v>
      </c>
      <c r="BK21" s="11">
        <v>0.36</v>
      </c>
      <c r="BL21" s="11">
        <v>0.36</v>
      </c>
      <c r="BM21" s="11">
        <v>0.36</v>
      </c>
      <c r="BN21" s="11">
        <v>0.37</v>
      </c>
      <c r="BO21" s="11">
        <v>0.37</v>
      </c>
      <c r="BP21" s="11">
        <v>0.37</v>
      </c>
      <c r="BQ21" s="11">
        <v>0.37</v>
      </c>
      <c r="BR21" s="11">
        <v>0.37</v>
      </c>
      <c r="BS21" s="11">
        <v>0.37</v>
      </c>
      <c r="BT21" s="11">
        <v>0.37</v>
      </c>
      <c r="BU21" s="11">
        <v>0.37</v>
      </c>
      <c r="BV21" s="11">
        <v>0.37</v>
      </c>
      <c r="BW21" s="11">
        <v>0.38</v>
      </c>
      <c r="BX21" s="11">
        <v>0.38</v>
      </c>
      <c r="BY21" s="11">
        <v>0.38</v>
      </c>
      <c r="BZ21" s="11">
        <v>0.38</v>
      </c>
      <c r="CA21" s="11">
        <v>0.38</v>
      </c>
      <c r="CB21" s="11">
        <v>0.38</v>
      </c>
      <c r="CC21" s="11">
        <v>0.38</v>
      </c>
      <c r="CD21" s="11">
        <v>0.38</v>
      </c>
      <c r="CE21" s="11">
        <v>0.39</v>
      </c>
      <c r="CF21" s="11">
        <v>0.39</v>
      </c>
      <c r="CG21" s="11">
        <v>0.39</v>
      </c>
      <c r="CH21" s="11">
        <v>0.39</v>
      </c>
      <c r="CI21" s="11">
        <v>0.39</v>
      </c>
      <c r="CJ21" s="11">
        <v>0.39</v>
      </c>
      <c r="CK21" s="11">
        <v>0.39</v>
      </c>
      <c r="CL21" s="11">
        <v>0.39</v>
      </c>
      <c r="CM21" s="11">
        <v>0.39</v>
      </c>
      <c r="CN21" s="11">
        <v>0.4</v>
      </c>
      <c r="CO21" s="11">
        <v>0.4</v>
      </c>
      <c r="CP21" s="11">
        <v>0.4</v>
      </c>
      <c r="CQ21" s="11">
        <v>0.4</v>
      </c>
      <c r="CR21" s="11">
        <v>0.4</v>
      </c>
      <c r="CS21" s="11">
        <v>0.4</v>
      </c>
      <c r="CT21" s="11">
        <v>0.4</v>
      </c>
      <c r="CU21" s="11">
        <v>0.4</v>
      </c>
      <c r="CV21" s="11">
        <v>0.41</v>
      </c>
      <c r="CW21" s="11">
        <v>0.41</v>
      </c>
      <c r="CX21" s="11">
        <v>0.41</v>
      </c>
      <c r="CY21" s="11">
        <v>0.41</v>
      </c>
      <c r="CZ21" s="11">
        <v>0.41</v>
      </c>
      <c r="DA21" s="11">
        <v>0.41</v>
      </c>
      <c r="DB21" s="11">
        <v>0.42</v>
      </c>
      <c r="DC21" s="11">
        <v>0.42</v>
      </c>
      <c r="DD21" s="11">
        <v>0.43</v>
      </c>
      <c r="DE21" s="11">
        <v>0.43</v>
      </c>
      <c r="DF21" s="11">
        <v>0.43</v>
      </c>
      <c r="DG21" s="11">
        <v>0.43</v>
      </c>
      <c r="DH21" s="11">
        <v>0.43</v>
      </c>
      <c r="DI21" s="11">
        <v>0.44</v>
      </c>
      <c r="DJ21" s="11">
        <v>0.44</v>
      </c>
      <c r="DK21" s="11">
        <v>0.44</v>
      </c>
      <c r="DL21" s="11">
        <v>0.44</v>
      </c>
      <c r="DM21" s="11">
        <v>0.45</v>
      </c>
      <c r="DN21" s="11">
        <v>0.45</v>
      </c>
      <c r="DO21" s="11">
        <v>0.45</v>
      </c>
      <c r="DP21" s="11">
        <v>0.45</v>
      </c>
      <c r="DQ21" s="11">
        <v>0.46</v>
      </c>
      <c r="DR21" s="11">
        <v>0.46</v>
      </c>
      <c r="DS21" s="11">
        <v>0.46</v>
      </c>
      <c r="DT21" s="11">
        <v>0.46</v>
      </c>
      <c r="DU21" s="3"/>
      <c r="DV21" s="3"/>
      <c r="DW21" s="3"/>
      <c r="DX21" s="3"/>
      <c r="DY21" s="3"/>
      <c r="DZ21" s="3"/>
      <c r="EA21" s="3"/>
    </row>
    <row r="22" spans="1:131" x14ac:dyDescent="0.3">
      <c r="A22" s="20" t="s">
        <v>12</v>
      </c>
      <c r="B22" s="28"/>
      <c r="C22" s="28">
        <v>33.5</v>
      </c>
      <c r="D22" s="28">
        <v>31.9</v>
      </c>
      <c r="E22" s="28">
        <v>33.200000000000003</v>
      </c>
      <c r="F22" s="28">
        <v>32.799999999999997</v>
      </c>
      <c r="G22" s="29">
        <v>32.200000000000003</v>
      </c>
      <c r="H22" s="533"/>
      <c r="I22" s="40" t="s">
        <v>1</v>
      </c>
      <c r="J22" s="70"/>
      <c r="K22" s="34" t="str">
        <f t="shared" ref="K22" si="37">IF(H21="","",J22/$J$4)</f>
        <v/>
      </c>
      <c r="L22" s="35">
        <f>IF(OR($C$35="",$C$35=0),0,IF(H21="","",LOOKUP(H21,$AK$4:$AK$36,AO$4:AO$36)))</f>
        <v>0</v>
      </c>
      <c r="M22" s="35" t="str">
        <f t="shared" ref="M22" si="38">IF(H21="","",L22*K22)</f>
        <v/>
      </c>
      <c r="N22" s="40" t="s">
        <v>7</v>
      </c>
      <c r="O22" s="70"/>
      <c r="P22" s="34" t="str">
        <f t="shared" ref="P22" si="39">IF(H21="","",O22/$O$4)</f>
        <v/>
      </c>
      <c r="Q22" s="35">
        <f>IF(OR($C$38="",$C$38=0),0,IF(H21="","",LOOKUP(H21,$AK$4:$AK$36,AU$4:AU$36)))</f>
        <v>0</v>
      </c>
      <c r="R22" s="36" t="str">
        <f t="shared" ref="R22" si="40">IF(H21="","",Q22*P22)</f>
        <v/>
      </c>
      <c r="S22" s="10"/>
      <c r="T22" s="10"/>
      <c r="U22" s="10"/>
      <c r="V22" s="10"/>
      <c r="W22" s="10"/>
      <c r="X22" s="10"/>
      <c r="Y22" s="10"/>
      <c r="Z22" s="10"/>
      <c r="AA22" s="10"/>
      <c r="AB22" s="10"/>
      <c r="AC22" s="3"/>
      <c r="AD22" s="3"/>
      <c r="AE22" s="3"/>
      <c r="AF22" s="3"/>
      <c r="AG22" s="3"/>
      <c r="AH22" s="3"/>
      <c r="AI22" s="3"/>
      <c r="AJ22" s="3"/>
      <c r="AK22" s="11" t="s">
        <v>65</v>
      </c>
      <c r="AL22" s="13" t="s">
        <v>93</v>
      </c>
      <c r="AM22" s="11" t="s">
        <v>65</v>
      </c>
      <c r="AN22" s="8" t="e">
        <f t="shared" si="31"/>
        <v>#N/A</v>
      </c>
      <c r="AO22" s="8" t="e">
        <f t="shared" si="31"/>
        <v>#N/A</v>
      </c>
      <c r="AP22" s="8" t="e">
        <f t="shared" si="31"/>
        <v>#N/A</v>
      </c>
      <c r="AQ22" s="8" t="e">
        <f t="shared" si="31"/>
        <v>#N/A</v>
      </c>
      <c r="AR22" s="8" t="e">
        <f t="shared" si="31"/>
        <v>#N/A</v>
      </c>
      <c r="AS22" s="8" t="e">
        <f t="shared" si="31"/>
        <v>#N/A</v>
      </c>
      <c r="AT22" s="8" t="e">
        <f t="shared" si="32"/>
        <v>#N/A</v>
      </c>
      <c r="AU22" s="8" t="e">
        <f t="shared" si="32"/>
        <v>#N/A</v>
      </c>
      <c r="AV22" s="8" t="e">
        <f t="shared" si="32"/>
        <v>#N/A</v>
      </c>
      <c r="AW22" s="8" t="e">
        <f t="shared" si="32"/>
        <v>#N/A</v>
      </c>
      <c r="AX22" s="8" t="e">
        <f t="shared" si="32"/>
        <v>#N/A</v>
      </c>
      <c r="AY22" s="8" t="e">
        <f t="shared" si="32"/>
        <v>#N/A</v>
      </c>
      <c r="AZ22" s="8" t="e">
        <f t="shared" si="5"/>
        <v>#N/A</v>
      </c>
      <c r="BA22" s="14"/>
      <c r="BB22" s="14"/>
      <c r="BC22" s="14"/>
      <c r="BD22" s="3"/>
      <c r="BE22" s="11" t="s">
        <v>65</v>
      </c>
      <c r="BF22" s="11" t="s">
        <v>65</v>
      </c>
      <c r="BG22" s="11">
        <v>0.34</v>
      </c>
      <c r="BH22" s="11">
        <v>0.34</v>
      </c>
      <c r="BI22" s="11">
        <v>0.34</v>
      </c>
      <c r="BJ22" s="11">
        <v>0.34</v>
      </c>
      <c r="BK22" s="11">
        <v>0.34</v>
      </c>
      <c r="BL22" s="11">
        <v>0.34</v>
      </c>
      <c r="BM22" s="11">
        <v>0.35</v>
      </c>
      <c r="BN22" s="11">
        <v>0.35</v>
      </c>
      <c r="BO22" s="11">
        <v>0.35</v>
      </c>
      <c r="BP22" s="11">
        <v>0.35</v>
      </c>
      <c r="BQ22" s="11">
        <v>0.35</v>
      </c>
      <c r="BR22" s="11">
        <v>0.35</v>
      </c>
      <c r="BS22" s="11">
        <v>0.35</v>
      </c>
      <c r="BT22" s="11">
        <v>0.35</v>
      </c>
      <c r="BU22" s="11">
        <v>0.35</v>
      </c>
      <c r="BV22" s="11">
        <v>0.36</v>
      </c>
      <c r="BW22" s="11">
        <v>0.36</v>
      </c>
      <c r="BX22" s="11">
        <v>0.36</v>
      </c>
      <c r="BY22" s="11">
        <v>0.36</v>
      </c>
      <c r="BZ22" s="11">
        <v>0.36</v>
      </c>
      <c r="CA22" s="11">
        <v>0.36</v>
      </c>
      <c r="CB22" s="11">
        <v>0.36</v>
      </c>
      <c r="CC22" s="11">
        <v>0.36</v>
      </c>
      <c r="CD22" s="11">
        <v>0.36</v>
      </c>
      <c r="CE22" s="11">
        <v>0.37</v>
      </c>
      <c r="CF22" s="11">
        <v>0.37</v>
      </c>
      <c r="CG22" s="11">
        <v>0.37</v>
      </c>
      <c r="CH22" s="11">
        <v>0.37</v>
      </c>
      <c r="CI22" s="11">
        <v>0.37</v>
      </c>
      <c r="CJ22" s="11">
        <v>0.37</v>
      </c>
      <c r="CK22" s="11">
        <v>0.37</v>
      </c>
      <c r="CL22" s="11">
        <v>0.37</v>
      </c>
      <c r="CM22" s="11">
        <v>0.37</v>
      </c>
      <c r="CN22" s="11">
        <v>0.38</v>
      </c>
      <c r="CO22" s="11">
        <v>0.38</v>
      </c>
      <c r="CP22" s="11">
        <v>0.38</v>
      </c>
      <c r="CQ22" s="11">
        <v>0.38</v>
      </c>
      <c r="CR22" s="11">
        <v>0.38</v>
      </c>
      <c r="CS22" s="11">
        <v>0.38</v>
      </c>
      <c r="CT22" s="11">
        <v>0.38</v>
      </c>
      <c r="CU22" s="11">
        <v>0.38</v>
      </c>
      <c r="CV22" s="11">
        <v>0.38</v>
      </c>
      <c r="CW22" s="11">
        <v>0.39</v>
      </c>
      <c r="CX22" s="11">
        <v>0.39</v>
      </c>
      <c r="CY22" s="11">
        <v>0.39</v>
      </c>
      <c r="CZ22" s="11">
        <v>0.39</v>
      </c>
      <c r="DA22" s="11">
        <v>0.39</v>
      </c>
      <c r="DB22" s="11">
        <v>0.39</v>
      </c>
      <c r="DC22" s="11">
        <v>0.4</v>
      </c>
      <c r="DD22" s="11">
        <v>0.4</v>
      </c>
      <c r="DE22" s="11">
        <v>0.41</v>
      </c>
      <c r="DF22" s="11">
        <v>0.41</v>
      </c>
      <c r="DG22" s="11">
        <v>0.41</v>
      </c>
      <c r="DH22" s="11">
        <v>0.41</v>
      </c>
      <c r="DI22" s="11">
        <v>0.42</v>
      </c>
      <c r="DJ22" s="11">
        <v>0.42</v>
      </c>
      <c r="DK22" s="11">
        <v>0.42</v>
      </c>
      <c r="DL22" s="11">
        <v>0.42</v>
      </c>
      <c r="DM22" s="11">
        <v>0.42</v>
      </c>
      <c r="DN22" s="11">
        <v>0.43</v>
      </c>
      <c r="DO22" s="11">
        <v>0.43</v>
      </c>
      <c r="DP22" s="11">
        <v>0.43</v>
      </c>
      <c r="DQ22" s="11">
        <v>0.43</v>
      </c>
      <c r="DR22" s="11">
        <v>0.44</v>
      </c>
      <c r="DS22" s="11">
        <v>0.44</v>
      </c>
      <c r="DT22" s="11">
        <v>0.44</v>
      </c>
      <c r="DU22" s="3"/>
      <c r="DV22" s="3"/>
      <c r="DW22" s="3"/>
      <c r="DX22" s="3"/>
      <c r="DY22" s="3"/>
      <c r="DZ22" s="3"/>
      <c r="EA22" s="3"/>
    </row>
    <row r="23" spans="1:131" ht="19.2" thickBot="1" x14ac:dyDescent="0.35">
      <c r="A23" s="536"/>
      <c r="B23" s="537"/>
      <c r="C23" s="537"/>
      <c r="D23" s="537"/>
      <c r="E23" s="537"/>
      <c r="F23" s="537"/>
      <c r="G23" s="538"/>
      <c r="H23" s="533"/>
      <c r="I23" s="40" t="s">
        <v>2</v>
      </c>
      <c r="J23" s="70"/>
      <c r="K23" s="34" t="str">
        <f t="shared" ref="K23" si="41">IF(H21="","",J23/$J$5)</f>
        <v/>
      </c>
      <c r="L23" s="35">
        <f>IF(OR($D$35="",$D$35=0),0,IF(H21="","",LOOKUP(H21,$AK$4:$AK$36,AP$4:AP$36)))</f>
        <v>0</v>
      </c>
      <c r="M23" s="35" t="str">
        <f t="shared" ref="M23" si="42">IF(H21="","",L23*K23)</f>
        <v/>
      </c>
      <c r="N23" s="40" t="s">
        <v>8</v>
      </c>
      <c r="O23" s="70"/>
      <c r="P23" s="34" t="str">
        <f t="shared" ref="P23" si="43">IF(H21="","",O23/$O$5)</f>
        <v/>
      </c>
      <c r="Q23" s="35">
        <f>IF(OR($D$38="",$D$38=0),0,IF(H21="","",LOOKUP(H21,$AK$4:$AK$36,AV$4:AV$36)))</f>
        <v>0</v>
      </c>
      <c r="R23" s="36" t="str">
        <f t="shared" ref="R23" si="44">IF(H21="","",Q23*P23)</f>
        <v/>
      </c>
      <c r="S23" s="10"/>
      <c r="T23" s="10"/>
      <c r="U23" s="10"/>
      <c r="V23" s="10"/>
      <c r="W23" s="10"/>
      <c r="X23" s="10"/>
      <c r="Y23" s="10"/>
      <c r="Z23" s="10"/>
      <c r="AA23" s="10"/>
      <c r="AB23" s="10"/>
      <c r="AC23" s="3"/>
      <c r="AD23" s="3"/>
      <c r="AE23" s="3"/>
      <c r="AF23" s="3"/>
      <c r="AG23" s="3"/>
      <c r="AH23" s="3"/>
      <c r="AI23" s="3"/>
      <c r="AJ23" s="3"/>
      <c r="AK23" s="21" t="s">
        <v>50</v>
      </c>
      <c r="AL23" s="13" t="s">
        <v>93</v>
      </c>
      <c r="AM23" s="21" t="s">
        <v>50</v>
      </c>
      <c r="AN23" s="8" t="e">
        <f t="shared" si="31"/>
        <v>#N/A</v>
      </c>
      <c r="AO23" s="8" t="e">
        <f t="shared" si="31"/>
        <v>#N/A</v>
      </c>
      <c r="AP23" s="8" t="e">
        <f t="shared" si="31"/>
        <v>#N/A</v>
      </c>
      <c r="AQ23" s="8" t="e">
        <f t="shared" si="31"/>
        <v>#N/A</v>
      </c>
      <c r="AR23" s="8" t="e">
        <f t="shared" si="31"/>
        <v>#N/A</v>
      </c>
      <c r="AS23" s="8" t="e">
        <f t="shared" si="31"/>
        <v>#N/A</v>
      </c>
      <c r="AT23" s="8" t="e">
        <f t="shared" si="32"/>
        <v>#N/A</v>
      </c>
      <c r="AU23" s="8" t="e">
        <f t="shared" si="32"/>
        <v>#N/A</v>
      </c>
      <c r="AV23" s="8" t="e">
        <f t="shared" si="32"/>
        <v>#N/A</v>
      </c>
      <c r="AW23" s="8" t="e">
        <f t="shared" si="32"/>
        <v>#N/A</v>
      </c>
      <c r="AX23" s="8" t="e">
        <f t="shared" si="32"/>
        <v>#N/A</v>
      </c>
      <c r="AY23" s="8" t="e">
        <f t="shared" si="32"/>
        <v>#N/A</v>
      </c>
      <c r="AZ23" s="8" t="e">
        <f t="shared" si="5"/>
        <v>#N/A</v>
      </c>
      <c r="BA23" s="14"/>
      <c r="BB23" s="14"/>
      <c r="BC23" s="14"/>
      <c r="BD23" s="3"/>
      <c r="BE23" s="21" t="s">
        <v>50</v>
      </c>
      <c r="BF23" s="21" t="s">
        <v>50</v>
      </c>
      <c r="BG23" s="11">
        <v>0.63</v>
      </c>
      <c r="BH23" s="11">
        <v>0.64</v>
      </c>
      <c r="BI23" s="11">
        <v>0.66</v>
      </c>
      <c r="BJ23" s="11">
        <v>0.67</v>
      </c>
      <c r="BK23" s="11">
        <v>0.69</v>
      </c>
      <c r="BL23" s="11">
        <v>0.7</v>
      </c>
      <c r="BM23" s="11">
        <v>0.72</v>
      </c>
      <c r="BN23" s="11">
        <v>0.73</v>
      </c>
      <c r="BO23" s="11">
        <v>0.75</v>
      </c>
      <c r="BP23" s="11">
        <v>0.76</v>
      </c>
      <c r="BQ23" s="11">
        <v>0.78</v>
      </c>
      <c r="BR23" s="11">
        <v>0.79</v>
      </c>
      <c r="BS23" s="11">
        <v>0.81</v>
      </c>
      <c r="BT23" s="11">
        <v>0.82</v>
      </c>
      <c r="BU23" s="11">
        <v>0.84</v>
      </c>
      <c r="BV23" s="11">
        <v>0.85</v>
      </c>
      <c r="BW23" s="11">
        <v>0.87</v>
      </c>
      <c r="BX23" s="11">
        <v>0.88</v>
      </c>
      <c r="BY23" s="11">
        <v>0.89</v>
      </c>
      <c r="BZ23" s="11">
        <v>0.91</v>
      </c>
      <c r="CA23" s="11">
        <v>0.92</v>
      </c>
      <c r="CB23" s="11">
        <v>0.94</v>
      </c>
      <c r="CC23" s="11">
        <v>0.95</v>
      </c>
      <c r="CD23" s="11">
        <v>0.96</v>
      </c>
      <c r="CE23" s="11">
        <v>0.98</v>
      </c>
      <c r="CF23" s="11">
        <v>0.99</v>
      </c>
      <c r="CG23" s="11">
        <v>1</v>
      </c>
      <c r="CH23" s="11">
        <v>1.02</v>
      </c>
      <c r="CI23" s="11">
        <v>1.03</v>
      </c>
      <c r="CJ23" s="11">
        <v>1.04</v>
      </c>
      <c r="CK23" s="11">
        <v>1.06</v>
      </c>
      <c r="CL23" s="11">
        <v>1.07</v>
      </c>
      <c r="CM23" s="11">
        <v>1.08</v>
      </c>
      <c r="CN23" s="11">
        <v>1.1000000000000001</v>
      </c>
      <c r="CO23" s="11">
        <v>1.1100000000000001</v>
      </c>
      <c r="CP23" s="11">
        <v>1.1200000000000001</v>
      </c>
      <c r="CQ23" s="11">
        <v>1.1299999999999999</v>
      </c>
      <c r="CR23" s="11">
        <v>1.1499999999999999</v>
      </c>
      <c r="CS23" s="11">
        <v>1.1599999999999999</v>
      </c>
      <c r="CT23" s="11">
        <v>1.17</v>
      </c>
      <c r="CU23" s="11">
        <v>1.18</v>
      </c>
      <c r="CV23" s="11">
        <v>1.2</v>
      </c>
      <c r="CW23" s="11">
        <v>1.21</v>
      </c>
      <c r="CX23" s="11">
        <v>1.22</v>
      </c>
      <c r="CY23" s="11">
        <v>1.23</v>
      </c>
      <c r="CZ23" s="11">
        <v>1.24</v>
      </c>
      <c r="DA23" s="11">
        <v>1.26</v>
      </c>
      <c r="DB23" s="11">
        <v>1.3</v>
      </c>
      <c r="DC23" s="11">
        <v>1.35</v>
      </c>
      <c r="DD23" s="11">
        <v>1.39</v>
      </c>
      <c r="DE23" s="11">
        <v>1.42</v>
      </c>
      <c r="DF23" s="11">
        <v>1.44</v>
      </c>
      <c r="DG23" s="11">
        <v>1.46</v>
      </c>
      <c r="DH23" s="11">
        <v>1.48</v>
      </c>
      <c r="DI23" s="11">
        <v>1.5</v>
      </c>
      <c r="DJ23" s="11">
        <v>1.52</v>
      </c>
      <c r="DK23" s="11">
        <v>1.54</v>
      </c>
      <c r="DL23" s="11">
        <v>1.56</v>
      </c>
      <c r="DM23" s="11">
        <v>1.58</v>
      </c>
      <c r="DN23" s="11">
        <v>1.6</v>
      </c>
      <c r="DO23" s="11">
        <v>1.62</v>
      </c>
      <c r="DP23" s="11">
        <v>1.64</v>
      </c>
      <c r="DQ23" s="11">
        <v>1.66</v>
      </c>
      <c r="DR23" s="11">
        <v>1.68</v>
      </c>
      <c r="DS23" s="11">
        <v>1.7</v>
      </c>
      <c r="DT23" s="11">
        <v>1.72</v>
      </c>
      <c r="DU23" s="3"/>
      <c r="DV23" s="3"/>
      <c r="DW23" s="3"/>
      <c r="DX23" s="3"/>
      <c r="DY23" s="3"/>
      <c r="DZ23" s="3"/>
      <c r="EA23" s="3"/>
    </row>
    <row r="24" spans="1:131" x14ac:dyDescent="0.3">
      <c r="A24" s="531" t="s">
        <v>14</v>
      </c>
      <c r="B24" s="499"/>
      <c r="C24" s="48" t="str">
        <f>IF(E24=0,"",IF(SUM(B27:G27,B30:G30)=0,0,ROUND((SUMPRODUCT(B27:G27,B26:G26)+SUMPRODUCT(B30:G30,B29:G29))/SUM(B26:G26,B29:G29),2)))</f>
        <v/>
      </c>
      <c r="D24" s="17" t="s">
        <v>13</v>
      </c>
      <c r="E24" s="539">
        <f>SUM(B26:G26,B29:G29)</f>
        <v>0</v>
      </c>
      <c r="F24" s="540"/>
      <c r="G24" s="18" t="s">
        <v>17</v>
      </c>
      <c r="H24" s="533"/>
      <c r="I24" s="40" t="s">
        <v>3</v>
      </c>
      <c r="J24" s="70"/>
      <c r="K24" s="34" t="str">
        <f t="shared" ref="K24" si="45">IF(H21="","",J24/$J$6)</f>
        <v/>
      </c>
      <c r="L24" s="35">
        <f>IF(OR($E$35="",$E$35=0),0,IF(H21="","",LOOKUP(H21,$AK$4:$AK$36,AQ$4:AQ$36)))</f>
        <v>0</v>
      </c>
      <c r="M24" s="35" t="str">
        <f t="shared" ref="M24" si="46">IF(H21="","",L24*K24)</f>
        <v/>
      </c>
      <c r="N24" s="40" t="s">
        <v>9</v>
      </c>
      <c r="O24" s="70"/>
      <c r="P24" s="34" t="str">
        <f t="shared" ref="P24" si="47">IF(H21="","",O24/$O$6)</f>
        <v/>
      </c>
      <c r="Q24" s="35">
        <f>IF(OR($E$38="",$E$38=0),0,IF(H21="","",LOOKUP(H21,$AK$4:$AK$36,AW$4:AW$36)))</f>
        <v>0</v>
      </c>
      <c r="R24" s="36" t="str">
        <f t="shared" ref="R24" si="48">IF(H21="","",Q24*P24)</f>
        <v/>
      </c>
      <c r="S24" s="10"/>
      <c r="T24" s="10"/>
      <c r="U24" s="10"/>
      <c r="V24" s="10"/>
      <c r="W24" s="10"/>
      <c r="X24" s="10"/>
      <c r="Y24" s="10"/>
      <c r="Z24" s="10"/>
      <c r="AA24" s="10"/>
      <c r="AB24" s="10"/>
      <c r="AC24" s="3"/>
      <c r="AD24" s="3"/>
      <c r="AE24" s="3"/>
      <c r="AF24" s="3"/>
      <c r="AG24" s="3"/>
      <c r="AH24" s="3"/>
      <c r="AI24" s="3"/>
      <c r="AJ24" s="3"/>
      <c r="AK24" s="11" t="s">
        <v>51</v>
      </c>
      <c r="AL24" s="13" t="s">
        <v>93</v>
      </c>
      <c r="AM24" s="11" t="s">
        <v>51</v>
      </c>
      <c r="AN24" s="8" t="e">
        <f t="shared" si="31"/>
        <v>#N/A</v>
      </c>
      <c r="AO24" s="8" t="e">
        <f t="shared" si="31"/>
        <v>#N/A</v>
      </c>
      <c r="AP24" s="8" t="e">
        <f t="shared" si="31"/>
        <v>#N/A</v>
      </c>
      <c r="AQ24" s="8" t="e">
        <f t="shared" si="31"/>
        <v>#N/A</v>
      </c>
      <c r="AR24" s="8" t="e">
        <f t="shared" si="31"/>
        <v>#N/A</v>
      </c>
      <c r="AS24" s="8" t="e">
        <f t="shared" si="31"/>
        <v>#N/A</v>
      </c>
      <c r="AT24" s="8" t="e">
        <f t="shared" si="32"/>
        <v>#N/A</v>
      </c>
      <c r="AU24" s="8" t="e">
        <f t="shared" si="32"/>
        <v>#N/A</v>
      </c>
      <c r="AV24" s="8" t="e">
        <f t="shared" si="32"/>
        <v>#N/A</v>
      </c>
      <c r="AW24" s="8" t="e">
        <f t="shared" si="32"/>
        <v>#N/A</v>
      </c>
      <c r="AX24" s="8" t="e">
        <f t="shared" si="32"/>
        <v>#N/A</v>
      </c>
      <c r="AY24" s="8" t="e">
        <f t="shared" si="32"/>
        <v>#N/A</v>
      </c>
      <c r="AZ24" s="8" t="e">
        <f t="shared" si="5"/>
        <v>#N/A</v>
      </c>
      <c r="BA24" s="14"/>
      <c r="BB24" s="14"/>
      <c r="BC24" s="14"/>
      <c r="BD24" s="3"/>
      <c r="BE24" s="11" t="s">
        <v>51</v>
      </c>
      <c r="BF24" s="11" t="s">
        <v>51</v>
      </c>
      <c r="BG24" s="11">
        <v>0.79</v>
      </c>
      <c r="BH24" s="11">
        <v>0.79</v>
      </c>
      <c r="BI24" s="11">
        <v>0.8</v>
      </c>
      <c r="BJ24" s="11">
        <v>0.8</v>
      </c>
      <c r="BK24" s="11">
        <v>0.8</v>
      </c>
      <c r="BL24" s="11">
        <v>0.8</v>
      </c>
      <c r="BM24" s="11">
        <v>0.81</v>
      </c>
      <c r="BN24" s="11">
        <v>0.81</v>
      </c>
      <c r="BO24" s="11">
        <v>0.81</v>
      </c>
      <c r="BP24" s="11">
        <v>0.81</v>
      </c>
      <c r="BQ24" s="11">
        <v>0.82</v>
      </c>
      <c r="BR24" s="11">
        <v>0.82</v>
      </c>
      <c r="BS24" s="11">
        <v>0.82</v>
      </c>
      <c r="BT24" s="11">
        <v>0.83</v>
      </c>
      <c r="BU24" s="11">
        <v>0.83</v>
      </c>
      <c r="BV24" s="11">
        <v>0.83</v>
      </c>
      <c r="BW24" s="11">
        <v>0.83</v>
      </c>
      <c r="BX24" s="11">
        <v>0.84</v>
      </c>
      <c r="BY24" s="11">
        <v>0.84</v>
      </c>
      <c r="BZ24" s="11">
        <v>0.84</v>
      </c>
      <c r="CA24" s="11">
        <v>0.84</v>
      </c>
      <c r="CB24" s="11">
        <v>0.85</v>
      </c>
      <c r="CC24" s="11">
        <v>0.85</v>
      </c>
      <c r="CD24" s="11">
        <v>0.85</v>
      </c>
      <c r="CE24" s="11">
        <v>0.85</v>
      </c>
      <c r="CF24" s="11">
        <v>0.86</v>
      </c>
      <c r="CG24" s="11">
        <v>0.86</v>
      </c>
      <c r="CH24" s="11">
        <v>0.86</v>
      </c>
      <c r="CI24" s="11">
        <v>0.86</v>
      </c>
      <c r="CJ24" s="11">
        <v>0.87</v>
      </c>
      <c r="CK24" s="11">
        <v>0.87</v>
      </c>
      <c r="CL24" s="11">
        <v>0.87</v>
      </c>
      <c r="CM24" s="11">
        <v>0.87</v>
      </c>
      <c r="CN24" s="11">
        <v>0.88</v>
      </c>
      <c r="CO24" s="11">
        <v>0.88</v>
      </c>
      <c r="CP24" s="11">
        <v>0.88</v>
      </c>
      <c r="CQ24" s="11">
        <v>0.89</v>
      </c>
      <c r="CR24" s="11">
        <v>0.89</v>
      </c>
      <c r="CS24" s="11">
        <v>0.89</v>
      </c>
      <c r="CT24" s="11">
        <v>0.89</v>
      </c>
      <c r="CU24" s="11">
        <v>0.9</v>
      </c>
      <c r="CV24" s="11">
        <v>0.9</v>
      </c>
      <c r="CW24" s="11">
        <v>0.9</v>
      </c>
      <c r="CX24" s="11">
        <v>0.9</v>
      </c>
      <c r="CY24" s="11">
        <v>0.91</v>
      </c>
      <c r="CZ24" s="11">
        <v>0.91</v>
      </c>
      <c r="DA24" s="11">
        <v>0.91</v>
      </c>
      <c r="DB24" s="11">
        <v>0.92</v>
      </c>
      <c r="DC24" s="11">
        <v>0.93</v>
      </c>
      <c r="DD24" s="11">
        <v>0.94</v>
      </c>
      <c r="DE24" s="11">
        <v>0.95</v>
      </c>
      <c r="DF24" s="11">
        <v>0.95</v>
      </c>
      <c r="DG24" s="11">
        <v>0.96</v>
      </c>
      <c r="DH24" s="11">
        <v>0.96</v>
      </c>
      <c r="DI24" s="11">
        <v>0.97</v>
      </c>
      <c r="DJ24" s="11">
        <v>0.97</v>
      </c>
      <c r="DK24" s="11">
        <v>0.98</v>
      </c>
      <c r="DL24" s="11">
        <v>0.98</v>
      </c>
      <c r="DM24" s="11">
        <v>0.99</v>
      </c>
      <c r="DN24" s="11">
        <v>0.99</v>
      </c>
      <c r="DO24" s="11">
        <v>1</v>
      </c>
      <c r="DP24" s="11">
        <v>1.01</v>
      </c>
      <c r="DQ24" s="11">
        <v>1.01</v>
      </c>
      <c r="DR24" s="11">
        <v>1.02</v>
      </c>
      <c r="DS24" s="11">
        <v>1.02</v>
      </c>
      <c r="DT24" s="11">
        <v>1.03</v>
      </c>
      <c r="DU24" s="3"/>
      <c r="DV24" s="3"/>
      <c r="DW24" s="3"/>
      <c r="DX24" s="3"/>
      <c r="DY24" s="3"/>
      <c r="DZ24" s="3"/>
      <c r="EA24" s="3"/>
    </row>
    <row r="25" spans="1:131" x14ac:dyDescent="0.3">
      <c r="A25" s="72" t="s">
        <v>45</v>
      </c>
      <c r="B25" s="73" t="s">
        <v>0</v>
      </c>
      <c r="C25" s="73" t="s">
        <v>1</v>
      </c>
      <c r="D25" s="73" t="s">
        <v>2</v>
      </c>
      <c r="E25" s="73" t="s">
        <v>3</v>
      </c>
      <c r="F25" s="73" t="s">
        <v>4</v>
      </c>
      <c r="G25" s="19" t="s">
        <v>5</v>
      </c>
      <c r="H25" s="533"/>
      <c r="I25" s="40" t="s">
        <v>4</v>
      </c>
      <c r="J25" s="70"/>
      <c r="K25" s="34" t="str">
        <f t="shared" ref="K25" si="49">IF(H21="","",J25/$J$7)</f>
        <v/>
      </c>
      <c r="L25" s="35">
        <f>IF(OR($F$35="",$F$35=0),0,IF(H21="","",LOOKUP(H21,$AK$4:$AK$36,AR$4:AR$36)))</f>
        <v>0</v>
      </c>
      <c r="M25" s="35" t="str">
        <f t="shared" ref="M25" si="50">IF(H21="","",L25*K25)</f>
        <v/>
      </c>
      <c r="N25" s="40" t="s">
        <v>10</v>
      </c>
      <c r="O25" s="70"/>
      <c r="P25" s="34" t="str">
        <f t="shared" ref="P25" si="51">IF(H21="","",O25/$O$7)</f>
        <v/>
      </c>
      <c r="Q25" s="35">
        <f>IF(OR($F$38="",$F$38=0),0,IF(H21="","",LOOKUP(H21,$AK$4:$AK$36,AX$4:AX$36)))</f>
        <v>0</v>
      </c>
      <c r="R25" s="36" t="str">
        <f t="shared" ref="R25" si="52">IF(H21="","",Q25*P25)</f>
        <v/>
      </c>
      <c r="S25" s="10"/>
      <c r="T25" s="10"/>
      <c r="U25" s="10"/>
      <c r="V25" s="10"/>
      <c r="W25" s="10"/>
      <c r="X25" s="10"/>
      <c r="Y25" s="10"/>
      <c r="Z25" s="10"/>
      <c r="AA25" s="10"/>
      <c r="AB25" s="10"/>
      <c r="AC25" s="3"/>
      <c r="AD25" s="3"/>
      <c r="AE25" s="3"/>
      <c r="AF25" s="3"/>
      <c r="AG25" s="3"/>
      <c r="AH25" s="3"/>
      <c r="AI25" s="3"/>
      <c r="AJ25" s="3"/>
      <c r="AK25" s="11" t="s">
        <v>77</v>
      </c>
      <c r="AL25" s="13" t="s">
        <v>93</v>
      </c>
      <c r="AM25" s="11" t="s">
        <v>77</v>
      </c>
      <c r="AN25" s="8" t="e">
        <f t="shared" si="31"/>
        <v>#N/A</v>
      </c>
      <c r="AO25" s="8" t="e">
        <f t="shared" si="31"/>
        <v>#N/A</v>
      </c>
      <c r="AP25" s="8" t="e">
        <f t="shared" si="31"/>
        <v>#N/A</v>
      </c>
      <c r="AQ25" s="8" t="e">
        <f t="shared" si="31"/>
        <v>#N/A</v>
      </c>
      <c r="AR25" s="8" t="e">
        <f t="shared" si="31"/>
        <v>#N/A</v>
      </c>
      <c r="AS25" s="8" t="e">
        <f t="shared" si="31"/>
        <v>#N/A</v>
      </c>
      <c r="AT25" s="8" t="e">
        <f t="shared" si="32"/>
        <v>#N/A</v>
      </c>
      <c r="AU25" s="8" t="e">
        <f t="shared" si="32"/>
        <v>#N/A</v>
      </c>
      <c r="AV25" s="8" t="e">
        <f t="shared" si="32"/>
        <v>#N/A</v>
      </c>
      <c r="AW25" s="8" t="e">
        <f t="shared" si="32"/>
        <v>#N/A</v>
      </c>
      <c r="AX25" s="8" t="e">
        <f t="shared" si="32"/>
        <v>#N/A</v>
      </c>
      <c r="AY25" s="8" t="e">
        <f t="shared" si="32"/>
        <v>#N/A</v>
      </c>
      <c r="AZ25" s="8" t="e">
        <f t="shared" si="5"/>
        <v>#N/A</v>
      </c>
      <c r="BA25" s="14"/>
      <c r="BB25" s="14"/>
      <c r="BC25" s="14"/>
      <c r="BD25" s="3"/>
      <c r="BE25" s="11" t="s">
        <v>77</v>
      </c>
      <c r="BF25" s="11" t="s">
        <v>77</v>
      </c>
      <c r="BG25" s="11">
        <v>1.65</v>
      </c>
      <c r="BH25" s="11">
        <v>1.66</v>
      </c>
      <c r="BI25" s="11">
        <v>1.67</v>
      </c>
      <c r="BJ25" s="11">
        <v>1.67</v>
      </c>
      <c r="BK25" s="11">
        <v>1.68</v>
      </c>
      <c r="BL25" s="11">
        <v>1.68</v>
      </c>
      <c r="BM25" s="11">
        <v>1.69</v>
      </c>
      <c r="BN25" s="11">
        <v>1.69</v>
      </c>
      <c r="BO25" s="11">
        <v>1.7</v>
      </c>
      <c r="BP25" s="11">
        <v>1.7</v>
      </c>
      <c r="BQ25" s="11">
        <v>1.71</v>
      </c>
      <c r="BR25" s="11">
        <v>1.71</v>
      </c>
      <c r="BS25" s="11">
        <v>1.72</v>
      </c>
      <c r="BT25" s="11">
        <v>1.73</v>
      </c>
      <c r="BU25" s="11">
        <v>1.73</v>
      </c>
      <c r="BV25" s="11">
        <v>1.74</v>
      </c>
      <c r="BW25" s="11">
        <v>1.74</v>
      </c>
      <c r="BX25" s="11">
        <v>1.75</v>
      </c>
      <c r="BY25" s="11">
        <v>1.75</v>
      </c>
      <c r="BZ25" s="11">
        <v>1.76</v>
      </c>
      <c r="CA25" s="11">
        <v>1.76</v>
      </c>
      <c r="CB25" s="11">
        <v>1.77</v>
      </c>
      <c r="CC25" s="11">
        <v>1.77</v>
      </c>
      <c r="CD25" s="11">
        <v>1.78</v>
      </c>
      <c r="CE25" s="11">
        <v>1.79</v>
      </c>
      <c r="CF25" s="11">
        <v>1.79</v>
      </c>
      <c r="CG25" s="11">
        <v>1.8</v>
      </c>
      <c r="CH25" s="11">
        <v>1.8</v>
      </c>
      <c r="CI25" s="11">
        <v>1.81</v>
      </c>
      <c r="CJ25" s="11">
        <v>1.81</v>
      </c>
      <c r="CK25" s="11">
        <v>1.82</v>
      </c>
      <c r="CL25" s="11">
        <v>1.82</v>
      </c>
      <c r="CM25" s="11">
        <v>1.83</v>
      </c>
      <c r="CN25" s="11">
        <v>1.84</v>
      </c>
      <c r="CO25" s="11">
        <v>1.84</v>
      </c>
      <c r="CP25" s="11">
        <v>1.85</v>
      </c>
      <c r="CQ25" s="11">
        <v>1.85</v>
      </c>
      <c r="CR25" s="11">
        <v>1.86</v>
      </c>
      <c r="CS25" s="11">
        <v>1.86</v>
      </c>
      <c r="CT25" s="11">
        <v>1.87</v>
      </c>
      <c r="CU25" s="11">
        <v>1.87</v>
      </c>
      <c r="CV25" s="11">
        <v>1.88</v>
      </c>
      <c r="CW25" s="11">
        <v>1.88</v>
      </c>
      <c r="CX25" s="11">
        <v>1.89</v>
      </c>
      <c r="CY25" s="11">
        <v>1.9</v>
      </c>
      <c r="CZ25" s="11">
        <v>1.9</v>
      </c>
      <c r="DA25" s="11">
        <v>1.91</v>
      </c>
      <c r="DB25" s="11">
        <v>1.93</v>
      </c>
      <c r="DC25" s="11">
        <v>1.95</v>
      </c>
      <c r="DD25" s="11">
        <v>1.97</v>
      </c>
      <c r="DE25" s="11">
        <v>1.98</v>
      </c>
      <c r="DF25" s="11">
        <v>1.99</v>
      </c>
      <c r="DG25" s="11">
        <v>2</v>
      </c>
      <c r="DH25" s="11">
        <v>2.02</v>
      </c>
      <c r="DI25" s="11">
        <v>2.0299999999999998</v>
      </c>
      <c r="DJ25" s="11">
        <v>2.04</v>
      </c>
      <c r="DK25" s="11">
        <v>2.0499999999999998</v>
      </c>
      <c r="DL25" s="11">
        <v>2.06</v>
      </c>
      <c r="DM25" s="11">
        <v>2.0699999999999998</v>
      </c>
      <c r="DN25" s="11">
        <v>2.08</v>
      </c>
      <c r="DO25" s="11">
        <v>2.09</v>
      </c>
      <c r="DP25" s="11">
        <v>2.1</v>
      </c>
      <c r="DQ25" s="11">
        <v>2.11</v>
      </c>
      <c r="DR25" s="11">
        <v>2.12</v>
      </c>
      <c r="DS25" s="11">
        <v>2.14</v>
      </c>
      <c r="DT25" s="11">
        <v>2.15</v>
      </c>
      <c r="DU25" s="3"/>
      <c r="DV25" s="3"/>
      <c r="DW25" s="3"/>
      <c r="DX25" s="3"/>
      <c r="DY25" s="3"/>
      <c r="DZ25" s="3"/>
      <c r="EA25" s="3"/>
    </row>
    <row r="26" spans="1:131" x14ac:dyDescent="0.3">
      <c r="A26" s="20" t="s">
        <v>20</v>
      </c>
      <c r="B26" s="28"/>
      <c r="C26" s="28"/>
      <c r="D26" s="28"/>
      <c r="E26" s="28"/>
      <c r="F26" s="28"/>
      <c r="G26" s="29"/>
      <c r="H26" s="533"/>
      <c r="I26" s="40" t="s">
        <v>5</v>
      </c>
      <c r="J26" s="70"/>
      <c r="K26" s="34" t="str">
        <f t="shared" ref="K26" si="53">IF(H21="","",J26/$J$8)</f>
        <v/>
      </c>
      <c r="L26" s="35">
        <f>IF(OR($G$35="",$G$35=0),0,IF(H21="","",LOOKUP(H21,$AK$4:$AK$36,AS$4:AS$36)))</f>
        <v>0</v>
      </c>
      <c r="M26" s="35" t="str">
        <f t="shared" ref="M26" si="54">IF(H21="","",L26*K26)</f>
        <v/>
      </c>
      <c r="N26" s="40" t="s">
        <v>11</v>
      </c>
      <c r="O26" s="70"/>
      <c r="P26" s="34" t="str">
        <f t="shared" ref="P26" si="55">IF(H21="","",O26/$O$8)</f>
        <v/>
      </c>
      <c r="Q26" s="35">
        <f>IF(OR($G$38="",$G$38=0),0,IF(H21="","",LOOKUP(H21,$AK$4:$AK$36,AY$4:AY$36)))</f>
        <v>0</v>
      </c>
      <c r="R26" s="36" t="str">
        <f t="shared" ref="R26" si="56">IF(H21="","",Q26*P26)</f>
        <v/>
      </c>
      <c r="S26" s="10"/>
      <c r="T26" s="10"/>
      <c r="U26" s="10"/>
      <c r="V26" s="10"/>
      <c r="W26" s="10"/>
      <c r="X26" s="10"/>
      <c r="Y26" s="10"/>
      <c r="Z26" s="10"/>
      <c r="AA26" s="10"/>
      <c r="AB26" s="10"/>
      <c r="AC26" s="3"/>
      <c r="AD26" s="3"/>
      <c r="AE26" s="3"/>
      <c r="AF26" s="3"/>
      <c r="AG26" s="3"/>
      <c r="AH26" s="3"/>
      <c r="AI26" s="3"/>
      <c r="AJ26" s="3"/>
      <c r="AK26" s="11" t="s">
        <v>71</v>
      </c>
      <c r="AL26" s="13" t="s">
        <v>93</v>
      </c>
      <c r="AM26" s="11" t="s">
        <v>71</v>
      </c>
      <c r="AN26" s="8" t="e">
        <f t="shared" si="31"/>
        <v>#N/A</v>
      </c>
      <c r="AO26" s="8" t="e">
        <f t="shared" si="31"/>
        <v>#N/A</v>
      </c>
      <c r="AP26" s="8" t="e">
        <f t="shared" si="31"/>
        <v>#N/A</v>
      </c>
      <c r="AQ26" s="8" t="e">
        <f t="shared" si="31"/>
        <v>#N/A</v>
      </c>
      <c r="AR26" s="8" t="e">
        <f t="shared" si="31"/>
        <v>#N/A</v>
      </c>
      <c r="AS26" s="8" t="e">
        <f t="shared" si="31"/>
        <v>#N/A</v>
      </c>
      <c r="AT26" s="8" t="e">
        <f t="shared" si="32"/>
        <v>#N/A</v>
      </c>
      <c r="AU26" s="8" t="e">
        <f t="shared" si="32"/>
        <v>#N/A</v>
      </c>
      <c r="AV26" s="8" t="e">
        <f t="shared" si="32"/>
        <v>#N/A</v>
      </c>
      <c r="AW26" s="8" t="e">
        <f t="shared" si="32"/>
        <v>#N/A</v>
      </c>
      <c r="AX26" s="8" t="e">
        <f t="shared" si="32"/>
        <v>#N/A</v>
      </c>
      <c r="AY26" s="8" t="e">
        <f t="shared" si="32"/>
        <v>#N/A</v>
      </c>
      <c r="AZ26" s="8" t="e">
        <f t="shared" si="5"/>
        <v>#N/A</v>
      </c>
      <c r="BA26" s="14"/>
      <c r="BB26" s="14"/>
      <c r="BC26" s="14"/>
      <c r="BD26" s="3"/>
      <c r="BE26" s="11" t="s">
        <v>71</v>
      </c>
      <c r="BF26" s="11" t="s">
        <v>71</v>
      </c>
      <c r="BG26" s="11">
        <v>3.73</v>
      </c>
      <c r="BH26" s="11">
        <v>3.74</v>
      </c>
      <c r="BI26" s="11">
        <v>3.75</v>
      </c>
      <c r="BJ26" s="11">
        <v>3.77</v>
      </c>
      <c r="BK26" s="11">
        <v>3.78</v>
      </c>
      <c r="BL26" s="11">
        <v>3.79</v>
      </c>
      <c r="BM26" s="11">
        <v>3.8</v>
      </c>
      <c r="BN26" s="11">
        <v>3.82</v>
      </c>
      <c r="BO26" s="11">
        <v>3.83</v>
      </c>
      <c r="BP26" s="11">
        <v>3.84</v>
      </c>
      <c r="BQ26" s="11">
        <v>3.85</v>
      </c>
      <c r="BR26" s="11">
        <v>3.86</v>
      </c>
      <c r="BS26" s="11">
        <v>3.88</v>
      </c>
      <c r="BT26" s="11">
        <v>3.89</v>
      </c>
      <c r="BU26" s="11">
        <v>3.9</v>
      </c>
      <c r="BV26" s="11">
        <v>3.91</v>
      </c>
      <c r="BW26" s="11">
        <v>3.93</v>
      </c>
      <c r="BX26" s="11">
        <v>3.94</v>
      </c>
      <c r="BY26" s="11">
        <v>3.95</v>
      </c>
      <c r="BZ26" s="11">
        <v>3.96</v>
      </c>
      <c r="CA26" s="11">
        <v>3.98</v>
      </c>
      <c r="CB26" s="11">
        <v>3.99</v>
      </c>
      <c r="CC26" s="11">
        <v>4</v>
      </c>
      <c r="CD26" s="11">
        <v>4.01</v>
      </c>
      <c r="CE26" s="11">
        <v>4.0199999999999996</v>
      </c>
      <c r="CF26" s="11">
        <v>4.04</v>
      </c>
      <c r="CG26" s="11">
        <v>4.05</v>
      </c>
      <c r="CH26" s="11">
        <v>4.0599999999999996</v>
      </c>
      <c r="CI26" s="11">
        <v>4.07</v>
      </c>
      <c r="CJ26" s="11">
        <v>4.09</v>
      </c>
      <c r="CK26" s="11">
        <v>4.0999999999999996</v>
      </c>
      <c r="CL26" s="11">
        <v>4.1100000000000003</v>
      </c>
      <c r="CM26" s="11">
        <v>4.12</v>
      </c>
      <c r="CN26" s="11">
        <v>4.1399999999999997</v>
      </c>
      <c r="CO26" s="11">
        <v>4.1500000000000004</v>
      </c>
      <c r="CP26" s="11">
        <v>4.16</v>
      </c>
      <c r="CQ26" s="11">
        <v>4.17</v>
      </c>
      <c r="CR26" s="11">
        <v>4.18</v>
      </c>
      <c r="CS26" s="11">
        <v>4.2</v>
      </c>
      <c r="CT26" s="11">
        <v>4.21</v>
      </c>
      <c r="CU26" s="11">
        <v>4.22</v>
      </c>
      <c r="CV26" s="11">
        <v>4.2300000000000004</v>
      </c>
      <c r="CW26" s="11">
        <v>4.25</v>
      </c>
      <c r="CX26" s="11">
        <v>4.26</v>
      </c>
      <c r="CY26" s="11">
        <v>4.2699999999999996</v>
      </c>
      <c r="CZ26" s="11">
        <v>4.28</v>
      </c>
      <c r="DA26" s="11">
        <v>4.3</v>
      </c>
      <c r="DB26" s="11">
        <v>4.34</v>
      </c>
      <c r="DC26" s="11">
        <v>4.3899999999999997</v>
      </c>
      <c r="DD26" s="11">
        <v>4.4400000000000004</v>
      </c>
      <c r="DE26" s="11">
        <v>4.47</v>
      </c>
      <c r="DF26" s="11">
        <v>4.49</v>
      </c>
      <c r="DG26" s="11">
        <v>4.5199999999999996</v>
      </c>
      <c r="DH26" s="11">
        <v>4.54</v>
      </c>
      <c r="DI26" s="11">
        <v>4.57</v>
      </c>
      <c r="DJ26" s="11">
        <v>4.59</v>
      </c>
      <c r="DK26" s="11">
        <v>4.62</v>
      </c>
      <c r="DL26" s="11">
        <v>4.6399999999999997</v>
      </c>
      <c r="DM26" s="11">
        <v>4.66</v>
      </c>
      <c r="DN26" s="11">
        <v>4.6900000000000004</v>
      </c>
      <c r="DO26" s="11">
        <v>4.71</v>
      </c>
      <c r="DP26" s="11">
        <v>4.74</v>
      </c>
      <c r="DQ26" s="11">
        <v>4.76</v>
      </c>
      <c r="DR26" s="11">
        <v>4.79</v>
      </c>
      <c r="DS26" s="11">
        <v>4.8099999999999996</v>
      </c>
      <c r="DT26" s="11">
        <v>4.84</v>
      </c>
      <c r="DU26" s="3"/>
      <c r="DV26" s="3"/>
      <c r="DW26" s="3"/>
      <c r="DX26" s="3"/>
      <c r="DY26" s="3"/>
      <c r="DZ26" s="3"/>
      <c r="EA26" s="3"/>
    </row>
    <row r="27" spans="1:131" x14ac:dyDescent="0.3">
      <c r="A27" s="20" t="s">
        <v>12</v>
      </c>
      <c r="B27" s="28"/>
      <c r="C27" s="28"/>
      <c r="D27" s="28"/>
      <c r="E27" s="28"/>
      <c r="F27" s="28"/>
      <c r="G27" s="29"/>
      <c r="H27" s="533"/>
      <c r="I27" s="40" t="s">
        <v>0</v>
      </c>
      <c r="J27" s="70"/>
      <c r="K27" s="34" t="str">
        <f t="shared" ref="K27" si="57">IF(H27="","",J27/$J$3)</f>
        <v/>
      </c>
      <c r="L27" s="35">
        <f>IF(OR($B$35="",$B$35=0),0,IF(H27="","",LOOKUP(H27,$AK$4:$AK$36,AN$4:AN$36)))</f>
        <v>0</v>
      </c>
      <c r="M27" s="35" t="str">
        <f t="shared" ref="M27" si="58">IF(H27="","",L27*K27)</f>
        <v/>
      </c>
      <c r="N27" s="40" t="s">
        <v>6</v>
      </c>
      <c r="O27" s="70"/>
      <c r="P27" s="34" t="str">
        <f t="shared" ref="P27" si="59">IF(H27="","",O27/$O$3)</f>
        <v/>
      </c>
      <c r="Q27" s="35">
        <f>IF(OR($B$38="",$B$38=0),0,IF(H27="","",LOOKUP(H27,$AK$4:$AK$36,AT$4:AT$36)))</f>
        <v>0</v>
      </c>
      <c r="R27" s="36" t="str">
        <f t="shared" ref="R27" si="60">IF(H27="","",Q27*P27)</f>
        <v/>
      </c>
      <c r="S27" s="10"/>
      <c r="T27" s="10"/>
      <c r="U27" s="10"/>
      <c r="V27" s="10"/>
      <c r="W27" s="10"/>
      <c r="X27" s="10"/>
      <c r="Y27" s="10"/>
      <c r="Z27" s="10"/>
      <c r="AA27" s="10"/>
      <c r="AB27" s="10"/>
      <c r="AC27" s="3"/>
      <c r="AD27" s="3"/>
      <c r="AE27" s="3"/>
      <c r="AF27" s="3"/>
      <c r="AG27" s="3"/>
      <c r="AH27" s="3"/>
      <c r="AI27" s="3"/>
      <c r="AJ27" s="3"/>
      <c r="AK27" s="11" t="s">
        <v>66</v>
      </c>
      <c r="AL27" s="13" t="s">
        <v>93</v>
      </c>
      <c r="AM27" s="11" t="s">
        <v>66</v>
      </c>
      <c r="AN27" s="8" t="e">
        <f t="shared" si="31"/>
        <v>#N/A</v>
      </c>
      <c r="AO27" s="8" t="e">
        <f t="shared" si="31"/>
        <v>#N/A</v>
      </c>
      <c r="AP27" s="8" t="e">
        <f t="shared" si="31"/>
        <v>#N/A</v>
      </c>
      <c r="AQ27" s="8" t="e">
        <f t="shared" si="31"/>
        <v>#N/A</v>
      </c>
      <c r="AR27" s="8" t="e">
        <f t="shared" si="31"/>
        <v>#N/A</v>
      </c>
      <c r="AS27" s="8" t="e">
        <f t="shared" si="31"/>
        <v>#N/A</v>
      </c>
      <c r="AT27" s="8" t="e">
        <f t="shared" si="32"/>
        <v>#N/A</v>
      </c>
      <c r="AU27" s="8" t="e">
        <f t="shared" si="32"/>
        <v>#N/A</v>
      </c>
      <c r="AV27" s="8" t="e">
        <f t="shared" si="32"/>
        <v>#N/A</v>
      </c>
      <c r="AW27" s="8" t="e">
        <f t="shared" si="32"/>
        <v>#N/A</v>
      </c>
      <c r="AX27" s="8" t="e">
        <f t="shared" si="32"/>
        <v>#N/A</v>
      </c>
      <c r="AY27" s="8" t="e">
        <f t="shared" si="32"/>
        <v>#N/A</v>
      </c>
      <c r="AZ27" s="8" t="e">
        <f t="shared" si="5"/>
        <v>#N/A</v>
      </c>
      <c r="BA27" s="14"/>
      <c r="BB27" s="14"/>
      <c r="BC27" s="14"/>
      <c r="BD27" s="3"/>
      <c r="BE27" s="11" t="s">
        <v>66</v>
      </c>
      <c r="BF27" s="11" t="s">
        <v>66</v>
      </c>
      <c r="BG27" s="11">
        <v>0.11</v>
      </c>
      <c r="BH27" s="11">
        <v>0.11</v>
      </c>
      <c r="BI27" s="11">
        <v>0.11</v>
      </c>
      <c r="BJ27" s="11">
        <v>0.11</v>
      </c>
      <c r="BK27" s="11">
        <v>0.11</v>
      </c>
      <c r="BL27" s="11">
        <v>0.11</v>
      </c>
      <c r="BM27" s="11">
        <v>0.11</v>
      </c>
      <c r="BN27" s="11">
        <v>0.11</v>
      </c>
      <c r="BO27" s="11">
        <v>0.11</v>
      </c>
      <c r="BP27" s="11">
        <v>0.11</v>
      </c>
      <c r="BQ27" s="11">
        <v>0.11</v>
      </c>
      <c r="BR27" s="11">
        <v>0.11</v>
      </c>
      <c r="BS27" s="11">
        <v>0.11</v>
      </c>
      <c r="BT27" s="11">
        <v>0.11</v>
      </c>
      <c r="BU27" s="11">
        <v>0.11</v>
      </c>
      <c r="BV27" s="11">
        <v>0.11</v>
      </c>
      <c r="BW27" s="11">
        <v>0.11</v>
      </c>
      <c r="BX27" s="11">
        <v>0.11</v>
      </c>
      <c r="BY27" s="11">
        <v>0.11</v>
      </c>
      <c r="BZ27" s="11">
        <v>0.11</v>
      </c>
      <c r="CA27" s="11">
        <v>0.11</v>
      </c>
      <c r="CB27" s="11">
        <v>0.11</v>
      </c>
      <c r="CC27" s="11">
        <v>0.11</v>
      </c>
      <c r="CD27" s="11">
        <v>0.11</v>
      </c>
      <c r="CE27" s="11">
        <v>0.11</v>
      </c>
      <c r="CF27" s="11">
        <v>0.11</v>
      </c>
      <c r="CG27" s="11">
        <v>0.11</v>
      </c>
      <c r="CH27" s="11">
        <v>0.11</v>
      </c>
      <c r="CI27" s="11">
        <v>0.11</v>
      </c>
      <c r="CJ27" s="11">
        <v>0.11</v>
      </c>
      <c r="CK27" s="11">
        <v>0.11</v>
      </c>
      <c r="CL27" s="11">
        <v>0.11</v>
      </c>
      <c r="CM27" s="11">
        <v>0.11</v>
      </c>
      <c r="CN27" s="11">
        <v>0.11</v>
      </c>
      <c r="CO27" s="11">
        <v>0.11</v>
      </c>
      <c r="CP27" s="11">
        <v>0.11</v>
      </c>
      <c r="CQ27" s="11">
        <v>0.11</v>
      </c>
      <c r="CR27" s="11">
        <v>0.11</v>
      </c>
      <c r="CS27" s="11">
        <v>0.11</v>
      </c>
      <c r="CT27" s="11">
        <v>0.11</v>
      </c>
      <c r="CU27" s="11">
        <v>0.11</v>
      </c>
      <c r="CV27" s="11">
        <v>0.11</v>
      </c>
      <c r="CW27" s="11">
        <v>0.11</v>
      </c>
      <c r="CX27" s="11">
        <v>0.11</v>
      </c>
      <c r="CY27" s="11">
        <v>0.11</v>
      </c>
      <c r="CZ27" s="11">
        <v>0.11</v>
      </c>
      <c r="DA27" s="11">
        <v>0.11</v>
      </c>
      <c r="DB27" s="11">
        <v>0.11</v>
      </c>
      <c r="DC27" s="11">
        <v>0.11</v>
      </c>
      <c r="DD27" s="11">
        <v>0.11</v>
      </c>
      <c r="DE27" s="11">
        <v>0.11</v>
      </c>
      <c r="DF27" s="11">
        <v>0.11</v>
      </c>
      <c r="DG27" s="11">
        <v>0.11</v>
      </c>
      <c r="DH27" s="11">
        <v>0.11</v>
      </c>
      <c r="DI27" s="11">
        <v>0.11</v>
      </c>
      <c r="DJ27" s="11">
        <v>0.11</v>
      </c>
      <c r="DK27" s="11">
        <v>0.11</v>
      </c>
      <c r="DL27" s="11">
        <v>0.11</v>
      </c>
      <c r="DM27" s="11">
        <v>0.11</v>
      </c>
      <c r="DN27" s="11">
        <v>0.11</v>
      </c>
      <c r="DO27" s="11">
        <v>0.11</v>
      </c>
      <c r="DP27" s="11">
        <v>0.11</v>
      </c>
      <c r="DQ27" s="11">
        <v>0.11</v>
      </c>
      <c r="DR27" s="11">
        <v>0.11</v>
      </c>
      <c r="DS27" s="11">
        <v>0.11</v>
      </c>
      <c r="DT27" s="11">
        <v>0.11</v>
      </c>
      <c r="DU27" s="3"/>
      <c r="DV27" s="3"/>
      <c r="DW27" s="3"/>
      <c r="DX27" s="3"/>
      <c r="DY27" s="3"/>
      <c r="DZ27" s="3"/>
      <c r="EA27" s="3"/>
    </row>
    <row r="28" spans="1:131" x14ac:dyDescent="0.3">
      <c r="A28" s="72" t="s">
        <v>45</v>
      </c>
      <c r="B28" s="73" t="s">
        <v>6</v>
      </c>
      <c r="C28" s="73" t="s">
        <v>7</v>
      </c>
      <c r="D28" s="73" t="s">
        <v>8</v>
      </c>
      <c r="E28" s="73" t="s">
        <v>9</v>
      </c>
      <c r="F28" s="73" t="s">
        <v>10</v>
      </c>
      <c r="G28" s="19" t="s">
        <v>11</v>
      </c>
      <c r="H28" s="533"/>
      <c r="I28" s="40" t="s">
        <v>1</v>
      </c>
      <c r="J28" s="70"/>
      <c r="K28" s="34" t="str">
        <f t="shared" ref="K28" si="61">IF(H27="","",J28/$J$4)</f>
        <v/>
      </c>
      <c r="L28" s="35">
        <f>IF(OR($C$35="",$C$35=0),0,IF(H27="","",LOOKUP(H27,$AK$4:$AK$36,AO$4:AO$36)))</f>
        <v>0</v>
      </c>
      <c r="M28" s="35" t="str">
        <f t="shared" ref="M28" si="62">IF(H27="","",L28*K28)</f>
        <v/>
      </c>
      <c r="N28" s="40" t="s">
        <v>7</v>
      </c>
      <c r="O28" s="70"/>
      <c r="P28" s="34" t="str">
        <f t="shared" ref="P28" si="63">IF(H27="","",O28/$O$4)</f>
        <v/>
      </c>
      <c r="Q28" s="35">
        <f>IF(OR($C$38="",$C$38=0),0,IF(H27="","",LOOKUP(H27,$AK$4:$AK$36,AU$4:AU$36)))</f>
        <v>0</v>
      </c>
      <c r="R28" s="36" t="str">
        <f t="shared" ref="R28" si="64">IF(H27="","",Q28*P28)</f>
        <v/>
      </c>
      <c r="S28" s="10"/>
      <c r="T28" s="10"/>
      <c r="U28" s="10"/>
      <c r="V28" s="10"/>
      <c r="W28" s="10"/>
      <c r="X28" s="10"/>
      <c r="Y28" s="10"/>
      <c r="Z28" s="10"/>
      <c r="AA28" s="10"/>
      <c r="AB28" s="10"/>
      <c r="AC28" s="3"/>
      <c r="AD28" s="3"/>
      <c r="AE28" s="3"/>
      <c r="AF28" s="3"/>
      <c r="AG28" s="3"/>
      <c r="AH28" s="3"/>
      <c r="AI28" s="3"/>
      <c r="AJ28" s="3"/>
      <c r="AK28" s="11" t="s">
        <v>49</v>
      </c>
      <c r="AL28" s="13" t="s">
        <v>93</v>
      </c>
      <c r="AM28" s="11" t="s">
        <v>49</v>
      </c>
      <c r="AN28" s="8" t="e">
        <f t="shared" si="31"/>
        <v>#N/A</v>
      </c>
      <c r="AO28" s="8" t="e">
        <f t="shared" si="31"/>
        <v>#N/A</v>
      </c>
      <c r="AP28" s="8" t="e">
        <f t="shared" si="31"/>
        <v>#N/A</v>
      </c>
      <c r="AQ28" s="8" t="e">
        <f t="shared" si="31"/>
        <v>#N/A</v>
      </c>
      <c r="AR28" s="8" t="e">
        <f t="shared" si="31"/>
        <v>#N/A</v>
      </c>
      <c r="AS28" s="8" t="e">
        <f t="shared" si="31"/>
        <v>#N/A</v>
      </c>
      <c r="AT28" s="8" t="e">
        <f t="shared" si="32"/>
        <v>#N/A</v>
      </c>
      <c r="AU28" s="8" t="e">
        <f t="shared" si="32"/>
        <v>#N/A</v>
      </c>
      <c r="AV28" s="8" t="e">
        <f t="shared" si="32"/>
        <v>#N/A</v>
      </c>
      <c r="AW28" s="8" t="e">
        <f t="shared" si="32"/>
        <v>#N/A</v>
      </c>
      <c r="AX28" s="8" t="e">
        <f t="shared" si="32"/>
        <v>#N/A</v>
      </c>
      <c r="AY28" s="8" t="e">
        <f t="shared" si="32"/>
        <v>#N/A</v>
      </c>
      <c r="AZ28" s="8" t="e">
        <f t="shared" si="5"/>
        <v>#N/A</v>
      </c>
      <c r="BA28" s="14"/>
      <c r="BB28" s="14"/>
      <c r="BC28" s="14"/>
      <c r="BD28" s="3"/>
      <c r="BE28" s="11" t="s">
        <v>49</v>
      </c>
      <c r="BF28" s="11" t="s">
        <v>49</v>
      </c>
      <c r="BG28" s="11">
        <v>0.82</v>
      </c>
      <c r="BH28" s="11">
        <v>0.82</v>
      </c>
      <c r="BI28" s="11">
        <v>0.82</v>
      </c>
      <c r="BJ28" s="11">
        <v>0.82</v>
      </c>
      <c r="BK28" s="11">
        <v>0.83</v>
      </c>
      <c r="BL28" s="11">
        <v>0.83</v>
      </c>
      <c r="BM28" s="11">
        <v>0.83</v>
      </c>
      <c r="BN28" s="11">
        <v>0.83</v>
      </c>
      <c r="BO28" s="11">
        <v>0.84</v>
      </c>
      <c r="BP28" s="11">
        <v>0.84</v>
      </c>
      <c r="BQ28" s="11">
        <v>0.84</v>
      </c>
      <c r="BR28" s="11">
        <v>0.85</v>
      </c>
      <c r="BS28" s="11">
        <v>0.85</v>
      </c>
      <c r="BT28" s="11">
        <v>0.85</v>
      </c>
      <c r="BU28" s="11">
        <v>0.85</v>
      </c>
      <c r="BV28" s="11">
        <v>0.86</v>
      </c>
      <c r="BW28" s="11">
        <v>0.86</v>
      </c>
      <c r="BX28" s="11">
        <v>0.86</v>
      </c>
      <c r="BY28" s="11">
        <v>0.86</v>
      </c>
      <c r="BZ28" s="11">
        <v>0.87</v>
      </c>
      <c r="CA28" s="11">
        <v>0.87</v>
      </c>
      <c r="CB28" s="11">
        <v>0.87</v>
      </c>
      <c r="CC28" s="11">
        <v>0.88</v>
      </c>
      <c r="CD28" s="11">
        <v>0.88</v>
      </c>
      <c r="CE28" s="11">
        <v>0.88</v>
      </c>
      <c r="CF28" s="11">
        <v>0.88</v>
      </c>
      <c r="CG28" s="11">
        <v>0.89</v>
      </c>
      <c r="CH28" s="11">
        <v>0.89</v>
      </c>
      <c r="CI28" s="11">
        <v>0.89</v>
      </c>
      <c r="CJ28" s="11">
        <v>0.89</v>
      </c>
      <c r="CK28" s="11">
        <v>0.9</v>
      </c>
      <c r="CL28" s="11">
        <v>0.9</v>
      </c>
      <c r="CM28" s="11">
        <v>0.9</v>
      </c>
      <c r="CN28" s="11">
        <v>0.9</v>
      </c>
      <c r="CO28" s="11">
        <v>0.91</v>
      </c>
      <c r="CP28" s="11">
        <v>0.91</v>
      </c>
      <c r="CQ28" s="11">
        <v>0.91</v>
      </c>
      <c r="CR28" s="11">
        <v>0.92</v>
      </c>
      <c r="CS28" s="11">
        <v>0.92</v>
      </c>
      <c r="CT28" s="11">
        <v>0.92</v>
      </c>
      <c r="CU28" s="11">
        <v>0.92</v>
      </c>
      <c r="CV28" s="11">
        <v>0.93</v>
      </c>
      <c r="CW28" s="11">
        <v>0.93</v>
      </c>
      <c r="CX28" s="11">
        <v>0.93</v>
      </c>
      <c r="CY28" s="11">
        <v>0.93</v>
      </c>
      <c r="CZ28" s="11">
        <v>0.94</v>
      </c>
      <c r="DA28" s="11">
        <v>0.94</v>
      </c>
      <c r="DB28" s="11">
        <v>0.95</v>
      </c>
      <c r="DC28" s="11">
        <v>0.96</v>
      </c>
      <c r="DD28" s="11">
        <v>0.97</v>
      </c>
      <c r="DE28" s="11">
        <v>0.98</v>
      </c>
      <c r="DF28" s="11">
        <v>0.98</v>
      </c>
      <c r="DG28" s="11">
        <v>0.99</v>
      </c>
      <c r="DH28" s="11">
        <v>0.99</v>
      </c>
      <c r="DI28" s="11">
        <v>1</v>
      </c>
      <c r="DJ28" s="11">
        <v>1</v>
      </c>
      <c r="DK28" s="11">
        <v>1.01</v>
      </c>
      <c r="DL28" s="11">
        <v>1.02</v>
      </c>
      <c r="DM28" s="11">
        <v>1.02</v>
      </c>
      <c r="DN28" s="11">
        <v>1.03</v>
      </c>
      <c r="DO28" s="11">
        <v>1.03</v>
      </c>
      <c r="DP28" s="11">
        <v>1.04</v>
      </c>
      <c r="DQ28" s="11">
        <v>1.04</v>
      </c>
      <c r="DR28" s="11">
        <v>1.05</v>
      </c>
      <c r="DS28" s="11">
        <v>1.05</v>
      </c>
      <c r="DT28" s="11">
        <v>1.06</v>
      </c>
      <c r="DU28" s="3"/>
      <c r="DV28" s="3"/>
      <c r="DW28" s="3"/>
      <c r="DX28" s="3"/>
      <c r="DY28" s="3"/>
      <c r="DZ28" s="3"/>
      <c r="EA28" s="3"/>
    </row>
    <row r="29" spans="1:131" x14ac:dyDescent="0.3">
      <c r="A29" s="20" t="s">
        <v>20</v>
      </c>
      <c r="B29" s="28"/>
      <c r="C29" s="28"/>
      <c r="D29" s="28"/>
      <c r="E29" s="28"/>
      <c r="F29" s="28"/>
      <c r="G29" s="29"/>
      <c r="H29" s="533"/>
      <c r="I29" s="40" t="s">
        <v>2</v>
      </c>
      <c r="J29" s="70"/>
      <c r="K29" s="34" t="str">
        <f t="shared" ref="K29" si="65">IF(H27="","",J29/$J$5)</f>
        <v/>
      </c>
      <c r="L29" s="35">
        <f>IF(OR($D$35="",$D$35=0),0,IF(H27="","",LOOKUP(H27,$AK$4:$AK$36,AP$4:AP$36)))</f>
        <v>0</v>
      </c>
      <c r="M29" s="35" t="str">
        <f t="shared" ref="M29" si="66">IF(H27="","",L29*K29)</f>
        <v/>
      </c>
      <c r="N29" s="40" t="s">
        <v>8</v>
      </c>
      <c r="O29" s="70"/>
      <c r="P29" s="34" t="str">
        <f t="shared" ref="P29" si="67">IF(H27="","",O29/$O$5)</f>
        <v/>
      </c>
      <c r="Q29" s="35">
        <f>IF(OR($D$38="",$D$38=0),0,IF(H27="","",LOOKUP(H27,$AK$4:$AK$36,AV$4:AV$36)))</f>
        <v>0</v>
      </c>
      <c r="R29" s="36" t="str">
        <f t="shared" ref="R29" si="68">IF(H27="","",Q29*P29)</f>
        <v/>
      </c>
      <c r="S29" s="10"/>
      <c r="T29" s="10"/>
      <c r="U29" s="10"/>
      <c r="V29" s="10"/>
      <c r="W29" s="10"/>
      <c r="X29" s="10"/>
      <c r="Y29" s="10"/>
      <c r="Z29" s="10"/>
      <c r="AA29" s="10"/>
      <c r="AB29" s="10"/>
      <c r="AC29" s="3"/>
      <c r="AD29" s="3"/>
      <c r="AE29" s="3"/>
      <c r="AF29" s="3"/>
      <c r="AG29" s="3"/>
      <c r="AH29" s="3"/>
      <c r="AI29" s="3"/>
      <c r="AJ29" s="3"/>
      <c r="AK29" s="11" t="s">
        <v>59</v>
      </c>
      <c r="AL29" s="13" t="s">
        <v>93</v>
      </c>
      <c r="AM29" s="11" t="s">
        <v>59</v>
      </c>
      <c r="AN29" s="8" t="e">
        <f t="shared" si="31"/>
        <v>#N/A</v>
      </c>
      <c r="AO29" s="8" t="e">
        <f t="shared" si="31"/>
        <v>#N/A</v>
      </c>
      <c r="AP29" s="8" t="e">
        <f t="shared" si="31"/>
        <v>#N/A</v>
      </c>
      <c r="AQ29" s="8" t="e">
        <f t="shared" si="31"/>
        <v>#N/A</v>
      </c>
      <c r="AR29" s="8" t="e">
        <f t="shared" si="31"/>
        <v>#N/A</v>
      </c>
      <c r="AS29" s="8" t="e">
        <f t="shared" si="31"/>
        <v>#N/A</v>
      </c>
      <c r="AT29" s="8" t="e">
        <f t="shared" si="32"/>
        <v>#N/A</v>
      </c>
      <c r="AU29" s="8" t="e">
        <f t="shared" si="32"/>
        <v>#N/A</v>
      </c>
      <c r="AV29" s="8" t="e">
        <f t="shared" si="32"/>
        <v>#N/A</v>
      </c>
      <c r="AW29" s="8" t="e">
        <f t="shared" si="32"/>
        <v>#N/A</v>
      </c>
      <c r="AX29" s="8" t="e">
        <f t="shared" si="32"/>
        <v>#N/A</v>
      </c>
      <c r="AY29" s="8" t="e">
        <f t="shared" si="32"/>
        <v>#N/A</v>
      </c>
      <c r="AZ29" s="8" t="e">
        <f t="shared" si="5"/>
        <v>#N/A</v>
      </c>
      <c r="BA29" s="14"/>
      <c r="BB29" s="14"/>
      <c r="BC29" s="14"/>
      <c r="BD29" s="3"/>
      <c r="BE29" s="11" t="s">
        <v>59</v>
      </c>
      <c r="BF29" s="11" t="s">
        <v>59</v>
      </c>
      <c r="BG29" s="11">
        <v>2.65</v>
      </c>
      <c r="BH29" s="11">
        <v>2.66</v>
      </c>
      <c r="BI29" s="11">
        <v>2.67</v>
      </c>
      <c r="BJ29" s="11">
        <v>2.68</v>
      </c>
      <c r="BK29" s="11">
        <v>2.69</v>
      </c>
      <c r="BL29" s="11">
        <v>2.7</v>
      </c>
      <c r="BM29" s="11">
        <v>2.71</v>
      </c>
      <c r="BN29" s="11">
        <v>2.72</v>
      </c>
      <c r="BO29" s="11">
        <v>2.72</v>
      </c>
      <c r="BP29" s="11">
        <v>2.73</v>
      </c>
      <c r="BQ29" s="11">
        <v>2.74</v>
      </c>
      <c r="BR29" s="11">
        <v>2.75</v>
      </c>
      <c r="BS29" s="11">
        <v>2.76</v>
      </c>
      <c r="BT29" s="11">
        <v>2.77</v>
      </c>
      <c r="BU29" s="11">
        <v>2.78</v>
      </c>
      <c r="BV29" s="11">
        <v>2.79</v>
      </c>
      <c r="BW29" s="11">
        <v>2.79</v>
      </c>
      <c r="BX29" s="11">
        <v>2.8</v>
      </c>
      <c r="BY29" s="11">
        <v>2.81</v>
      </c>
      <c r="BZ29" s="11">
        <v>2.82</v>
      </c>
      <c r="CA29" s="11">
        <v>2.83</v>
      </c>
      <c r="CB29" s="11">
        <v>2.84</v>
      </c>
      <c r="CC29" s="11">
        <v>2.85</v>
      </c>
      <c r="CD29" s="11">
        <v>2.86</v>
      </c>
      <c r="CE29" s="11">
        <v>2.86</v>
      </c>
      <c r="CF29" s="11">
        <v>2.87</v>
      </c>
      <c r="CG29" s="11">
        <v>2.88</v>
      </c>
      <c r="CH29" s="11">
        <v>2.89</v>
      </c>
      <c r="CI29" s="11">
        <v>2.9</v>
      </c>
      <c r="CJ29" s="11">
        <v>2.91</v>
      </c>
      <c r="CK29" s="11">
        <v>2.92</v>
      </c>
      <c r="CL29" s="11">
        <v>2.93</v>
      </c>
      <c r="CM29" s="11">
        <v>2.93</v>
      </c>
      <c r="CN29" s="11">
        <v>2.94</v>
      </c>
      <c r="CO29" s="11">
        <v>2.95</v>
      </c>
      <c r="CP29" s="11">
        <v>2.96</v>
      </c>
      <c r="CQ29" s="11">
        <v>2.97</v>
      </c>
      <c r="CR29" s="11">
        <v>2.98</v>
      </c>
      <c r="CS29" s="11">
        <v>2.99</v>
      </c>
      <c r="CT29" s="11">
        <v>3</v>
      </c>
      <c r="CU29" s="11">
        <v>3</v>
      </c>
      <c r="CV29" s="11">
        <v>3.01</v>
      </c>
      <c r="CW29" s="11">
        <v>3.02</v>
      </c>
      <c r="CX29" s="11">
        <v>3.03</v>
      </c>
      <c r="CY29" s="11">
        <v>3.04</v>
      </c>
      <c r="CZ29" s="11">
        <v>3.05</v>
      </c>
      <c r="DA29" s="11">
        <v>3.06</v>
      </c>
      <c r="DB29" s="11">
        <v>3.09</v>
      </c>
      <c r="DC29" s="11">
        <v>3.13</v>
      </c>
      <c r="DD29" s="11">
        <v>3.16</v>
      </c>
      <c r="DE29" s="11">
        <v>3.18</v>
      </c>
      <c r="DF29" s="11">
        <v>3.2</v>
      </c>
      <c r="DG29" s="11">
        <v>3.21</v>
      </c>
      <c r="DH29" s="11">
        <v>3.23</v>
      </c>
      <c r="DI29" s="11">
        <v>3.25</v>
      </c>
      <c r="DJ29" s="11">
        <v>3.27</v>
      </c>
      <c r="DK29" s="11">
        <v>3.28</v>
      </c>
      <c r="DL29" s="11">
        <v>3.3</v>
      </c>
      <c r="DM29" s="11">
        <v>3.32</v>
      </c>
      <c r="DN29" s="11">
        <v>3.34</v>
      </c>
      <c r="DO29" s="11">
        <v>3.35</v>
      </c>
      <c r="DP29" s="11">
        <v>3.37</v>
      </c>
      <c r="DQ29" s="11">
        <v>3.39</v>
      </c>
      <c r="DR29" s="11">
        <v>3.41</v>
      </c>
      <c r="DS29" s="11">
        <v>3.42</v>
      </c>
      <c r="DT29" s="11">
        <v>3.44</v>
      </c>
      <c r="DU29" s="3"/>
      <c r="DV29" s="3"/>
      <c r="DW29" s="3"/>
      <c r="DX29" s="3"/>
      <c r="DY29" s="3"/>
      <c r="DZ29" s="3"/>
      <c r="EA29" s="3"/>
    </row>
    <row r="30" spans="1:131" x14ac:dyDescent="0.3">
      <c r="A30" s="20" t="s">
        <v>12</v>
      </c>
      <c r="B30" s="28"/>
      <c r="C30" s="28"/>
      <c r="D30" s="28"/>
      <c r="E30" s="28"/>
      <c r="F30" s="28"/>
      <c r="G30" s="29"/>
      <c r="H30" s="533"/>
      <c r="I30" s="40" t="s">
        <v>3</v>
      </c>
      <c r="J30" s="70"/>
      <c r="K30" s="34" t="str">
        <f t="shared" ref="K30" si="69">IF(H27="","",J30/$J$6)</f>
        <v/>
      </c>
      <c r="L30" s="35">
        <f>IF(OR($E$35="",$E$35=0),0,IF(H27="","",LOOKUP(H27,$AK$4:$AK$36,AQ$4:AQ$36)))</f>
        <v>0</v>
      </c>
      <c r="M30" s="35" t="str">
        <f t="shared" ref="M30" si="70">IF(H27="","",L30*K30)</f>
        <v/>
      </c>
      <c r="N30" s="40" t="s">
        <v>9</v>
      </c>
      <c r="O30" s="70"/>
      <c r="P30" s="34" t="str">
        <f t="shared" ref="P30" si="71">IF(H27="","",O30/$O$6)</f>
        <v/>
      </c>
      <c r="Q30" s="35">
        <f>IF(OR($E$38="",$E$38=0),0,IF(H27="","",LOOKUP(H27,$AK$4:$AK$36,AW$4:AW$36)))</f>
        <v>0</v>
      </c>
      <c r="R30" s="36" t="str">
        <f t="shared" ref="R30" si="72">IF(H27="","",Q30*P30)</f>
        <v/>
      </c>
      <c r="S30" s="10"/>
      <c r="T30" s="10"/>
      <c r="U30" s="10"/>
      <c r="V30" s="10"/>
      <c r="W30" s="10"/>
      <c r="X30" s="10"/>
      <c r="Y30" s="10"/>
      <c r="Z30" s="10"/>
      <c r="AA30" s="10"/>
      <c r="AB30" s="10"/>
      <c r="AC30" s="3"/>
      <c r="AD30" s="3"/>
      <c r="AE30" s="3"/>
      <c r="AF30" s="3"/>
      <c r="AG30" s="3"/>
      <c r="AH30" s="3"/>
      <c r="AI30" s="3"/>
      <c r="AJ30" s="3"/>
      <c r="AK30" s="11" t="s">
        <v>54</v>
      </c>
      <c r="AL30" s="13" t="s">
        <v>93</v>
      </c>
      <c r="AM30" s="11" t="s">
        <v>54</v>
      </c>
      <c r="AN30" s="8" t="e">
        <f t="shared" si="31"/>
        <v>#N/A</v>
      </c>
      <c r="AO30" s="8" t="e">
        <f t="shared" si="31"/>
        <v>#N/A</v>
      </c>
      <c r="AP30" s="8" t="e">
        <f t="shared" si="31"/>
        <v>#N/A</v>
      </c>
      <c r="AQ30" s="8" t="e">
        <f t="shared" si="31"/>
        <v>#N/A</v>
      </c>
      <c r="AR30" s="8" t="e">
        <f t="shared" si="31"/>
        <v>#N/A</v>
      </c>
      <c r="AS30" s="8" t="e">
        <f t="shared" si="31"/>
        <v>#N/A</v>
      </c>
      <c r="AT30" s="8" t="e">
        <f t="shared" si="32"/>
        <v>#N/A</v>
      </c>
      <c r="AU30" s="8" t="e">
        <f t="shared" si="32"/>
        <v>#N/A</v>
      </c>
      <c r="AV30" s="8" t="e">
        <f t="shared" si="32"/>
        <v>#N/A</v>
      </c>
      <c r="AW30" s="8" t="e">
        <f t="shared" si="32"/>
        <v>#N/A</v>
      </c>
      <c r="AX30" s="8" t="e">
        <f t="shared" si="32"/>
        <v>#N/A</v>
      </c>
      <c r="AY30" s="8" t="e">
        <f t="shared" si="32"/>
        <v>#N/A</v>
      </c>
      <c r="AZ30" s="8" t="e">
        <f t="shared" si="5"/>
        <v>#N/A</v>
      </c>
      <c r="BA30" s="14"/>
      <c r="BB30" s="14"/>
      <c r="BC30" s="14"/>
      <c r="BD30" s="3"/>
      <c r="BE30" s="11" t="s">
        <v>54</v>
      </c>
      <c r="BF30" s="11" t="s">
        <v>54</v>
      </c>
      <c r="BG30" s="11">
        <v>1.65</v>
      </c>
      <c r="BH30" s="11">
        <v>1.66</v>
      </c>
      <c r="BI30" s="11">
        <v>1.67</v>
      </c>
      <c r="BJ30" s="11">
        <v>1.67</v>
      </c>
      <c r="BK30" s="11">
        <v>1.68</v>
      </c>
      <c r="BL30" s="11">
        <v>1.68</v>
      </c>
      <c r="BM30" s="11">
        <v>1.69</v>
      </c>
      <c r="BN30" s="11">
        <v>1.69</v>
      </c>
      <c r="BO30" s="11">
        <v>1.7</v>
      </c>
      <c r="BP30" s="11">
        <v>1.7</v>
      </c>
      <c r="BQ30" s="11">
        <v>1.71</v>
      </c>
      <c r="BR30" s="11">
        <v>1.71</v>
      </c>
      <c r="BS30" s="11">
        <v>1.72</v>
      </c>
      <c r="BT30" s="11">
        <v>1.73</v>
      </c>
      <c r="BU30" s="11">
        <v>1.73</v>
      </c>
      <c r="BV30" s="11">
        <v>1.74</v>
      </c>
      <c r="BW30" s="11">
        <v>1.74</v>
      </c>
      <c r="BX30" s="11">
        <v>1.75</v>
      </c>
      <c r="BY30" s="11">
        <v>1.75</v>
      </c>
      <c r="BZ30" s="11">
        <v>1.76</v>
      </c>
      <c r="CA30" s="11">
        <v>1.76</v>
      </c>
      <c r="CB30" s="11">
        <v>1.77</v>
      </c>
      <c r="CC30" s="11">
        <v>1.77</v>
      </c>
      <c r="CD30" s="11">
        <v>1.78</v>
      </c>
      <c r="CE30" s="11">
        <v>1.79</v>
      </c>
      <c r="CF30" s="11">
        <v>1.79</v>
      </c>
      <c r="CG30" s="11">
        <v>1.8</v>
      </c>
      <c r="CH30" s="11">
        <v>1.8</v>
      </c>
      <c r="CI30" s="11">
        <v>1.81</v>
      </c>
      <c r="CJ30" s="11">
        <v>1.81</v>
      </c>
      <c r="CK30" s="11">
        <v>1.82</v>
      </c>
      <c r="CL30" s="11">
        <v>1.82</v>
      </c>
      <c r="CM30" s="11">
        <v>1.83</v>
      </c>
      <c r="CN30" s="11">
        <v>1.84</v>
      </c>
      <c r="CO30" s="11">
        <v>1.84</v>
      </c>
      <c r="CP30" s="11">
        <v>1.85</v>
      </c>
      <c r="CQ30" s="11">
        <v>1.85</v>
      </c>
      <c r="CR30" s="11">
        <v>1.86</v>
      </c>
      <c r="CS30" s="11">
        <v>1.86</v>
      </c>
      <c r="CT30" s="11">
        <v>1.87</v>
      </c>
      <c r="CU30" s="11">
        <v>1.87</v>
      </c>
      <c r="CV30" s="11">
        <v>1.88</v>
      </c>
      <c r="CW30" s="11">
        <v>1.88</v>
      </c>
      <c r="CX30" s="11">
        <v>1.89</v>
      </c>
      <c r="CY30" s="11">
        <v>1.9</v>
      </c>
      <c r="CZ30" s="11">
        <v>1.9</v>
      </c>
      <c r="DA30" s="11">
        <v>1.91</v>
      </c>
      <c r="DB30" s="11">
        <v>1.93</v>
      </c>
      <c r="DC30" s="11">
        <v>1.95</v>
      </c>
      <c r="DD30" s="11">
        <v>1.97</v>
      </c>
      <c r="DE30" s="11">
        <v>1.98</v>
      </c>
      <c r="DF30" s="11">
        <v>1.99</v>
      </c>
      <c r="DG30" s="11">
        <v>2</v>
      </c>
      <c r="DH30" s="11">
        <v>2.02</v>
      </c>
      <c r="DI30" s="11">
        <v>2.0299999999999998</v>
      </c>
      <c r="DJ30" s="11">
        <v>2.04</v>
      </c>
      <c r="DK30" s="11">
        <v>2.0499999999999998</v>
      </c>
      <c r="DL30" s="11">
        <v>2.06</v>
      </c>
      <c r="DM30" s="11">
        <v>2.0699999999999998</v>
      </c>
      <c r="DN30" s="11">
        <v>2.08</v>
      </c>
      <c r="DO30" s="11">
        <v>2.09</v>
      </c>
      <c r="DP30" s="11">
        <v>2.1</v>
      </c>
      <c r="DQ30" s="11">
        <v>2.11</v>
      </c>
      <c r="DR30" s="11">
        <v>2.12</v>
      </c>
      <c r="DS30" s="11">
        <v>2.14</v>
      </c>
      <c r="DT30" s="11">
        <v>2.15</v>
      </c>
      <c r="DU30" s="3"/>
      <c r="DV30" s="3"/>
      <c r="DW30" s="3"/>
      <c r="DX30" s="3"/>
      <c r="DY30" s="3"/>
      <c r="DZ30" s="3"/>
      <c r="EA30" s="3"/>
    </row>
    <row r="31" spans="1:131" ht="19.2" thickBot="1" x14ac:dyDescent="0.35">
      <c r="A31" s="541"/>
      <c r="B31" s="542"/>
      <c r="C31" s="542"/>
      <c r="D31" s="542"/>
      <c r="E31" s="542"/>
      <c r="F31" s="542"/>
      <c r="G31" s="543"/>
      <c r="H31" s="533"/>
      <c r="I31" s="40" t="s">
        <v>4</v>
      </c>
      <c r="J31" s="70"/>
      <c r="K31" s="34" t="str">
        <f t="shared" ref="K31" si="73">IF(H27="","",J31/$J$7)</f>
        <v/>
      </c>
      <c r="L31" s="35">
        <f>IF(OR($F$35="",$F$35=0),0,IF(H27="","",LOOKUP(H27,$AK$4:$AK$36,AR$4:AR$36)))</f>
        <v>0</v>
      </c>
      <c r="M31" s="35" t="str">
        <f t="shared" ref="M31" si="74">IF(H27="","",L31*K31)</f>
        <v/>
      </c>
      <c r="N31" s="40" t="s">
        <v>10</v>
      </c>
      <c r="O31" s="70"/>
      <c r="P31" s="34" t="str">
        <f t="shared" ref="P31" si="75">IF(H27="","",O31/$O$7)</f>
        <v/>
      </c>
      <c r="Q31" s="35">
        <f>IF(OR($F$38="",$F$38=0),0,IF(H27="","",LOOKUP(H27,$AK$4:$AK$36,AX$4:AX$36)))</f>
        <v>0</v>
      </c>
      <c r="R31" s="36" t="str">
        <f t="shared" ref="R31" si="76">IF(H27="","",Q31*P31)</f>
        <v/>
      </c>
      <c r="S31" s="10"/>
      <c r="T31" s="10"/>
      <c r="U31" s="10"/>
      <c r="V31" s="10"/>
      <c r="W31" s="10"/>
      <c r="X31" s="10"/>
      <c r="Y31" s="10"/>
      <c r="Z31" s="10"/>
      <c r="AA31" s="10"/>
      <c r="AB31" s="10"/>
      <c r="AC31" s="3"/>
      <c r="AD31" s="3"/>
      <c r="AE31" s="3"/>
      <c r="AF31" s="3"/>
      <c r="AG31" s="3"/>
      <c r="AH31" s="3"/>
      <c r="AI31" s="3"/>
      <c r="AJ31" s="3"/>
      <c r="AK31" s="11" t="s">
        <v>76</v>
      </c>
      <c r="AL31" s="13" t="s">
        <v>93</v>
      </c>
      <c r="AM31" s="11" t="s">
        <v>76</v>
      </c>
      <c r="AN31" s="8" t="e">
        <f t="shared" si="31"/>
        <v>#N/A</v>
      </c>
      <c r="AO31" s="8" t="e">
        <f t="shared" si="31"/>
        <v>#N/A</v>
      </c>
      <c r="AP31" s="8" t="e">
        <f t="shared" si="31"/>
        <v>#N/A</v>
      </c>
      <c r="AQ31" s="8" t="e">
        <f t="shared" si="31"/>
        <v>#N/A</v>
      </c>
      <c r="AR31" s="8" t="e">
        <f t="shared" si="31"/>
        <v>#N/A</v>
      </c>
      <c r="AS31" s="8" t="e">
        <f t="shared" si="31"/>
        <v>#N/A</v>
      </c>
      <c r="AT31" s="8" t="e">
        <f t="shared" si="32"/>
        <v>#N/A</v>
      </c>
      <c r="AU31" s="8" t="e">
        <f t="shared" si="32"/>
        <v>#N/A</v>
      </c>
      <c r="AV31" s="8" t="e">
        <f t="shared" si="32"/>
        <v>#N/A</v>
      </c>
      <c r="AW31" s="8" t="e">
        <f t="shared" si="32"/>
        <v>#N/A</v>
      </c>
      <c r="AX31" s="8" t="e">
        <f t="shared" si="32"/>
        <v>#N/A</v>
      </c>
      <c r="AY31" s="8" t="e">
        <f t="shared" si="32"/>
        <v>#N/A</v>
      </c>
      <c r="AZ31" s="8" t="e">
        <f t="shared" si="5"/>
        <v>#N/A</v>
      </c>
      <c r="BA31" s="14"/>
      <c r="BB31" s="14"/>
      <c r="BC31" s="14"/>
      <c r="BD31" s="3"/>
      <c r="BE31" s="11" t="s">
        <v>76</v>
      </c>
      <c r="BF31" s="11" t="s">
        <v>76</v>
      </c>
      <c r="BG31" s="11">
        <v>1.47</v>
      </c>
      <c r="BH31" s="11">
        <v>1.48</v>
      </c>
      <c r="BI31" s="11">
        <v>1.48</v>
      </c>
      <c r="BJ31" s="11">
        <v>1.49</v>
      </c>
      <c r="BK31" s="11">
        <v>1.49</v>
      </c>
      <c r="BL31" s="11">
        <v>1.5</v>
      </c>
      <c r="BM31" s="11">
        <v>1.5</v>
      </c>
      <c r="BN31" s="11">
        <v>1.51</v>
      </c>
      <c r="BO31" s="11">
        <v>1.51</v>
      </c>
      <c r="BP31" s="11">
        <v>1.52</v>
      </c>
      <c r="BQ31" s="11">
        <v>1.52</v>
      </c>
      <c r="BR31" s="11">
        <v>1.53</v>
      </c>
      <c r="BS31" s="11">
        <v>1.53</v>
      </c>
      <c r="BT31" s="11">
        <v>1.54</v>
      </c>
      <c r="BU31" s="11">
        <v>1.54</v>
      </c>
      <c r="BV31" s="11">
        <v>1.55</v>
      </c>
      <c r="BW31" s="11">
        <v>1.55</v>
      </c>
      <c r="BX31" s="11">
        <v>1.56</v>
      </c>
      <c r="BY31" s="11">
        <v>1.56</v>
      </c>
      <c r="BZ31" s="11">
        <v>1.57</v>
      </c>
      <c r="CA31" s="11">
        <v>1.57</v>
      </c>
      <c r="CB31" s="11">
        <v>1.58</v>
      </c>
      <c r="CC31" s="11">
        <v>1.58</v>
      </c>
      <c r="CD31" s="11">
        <v>1.59</v>
      </c>
      <c r="CE31" s="11">
        <v>1.59</v>
      </c>
      <c r="CF31" s="11">
        <v>1.6</v>
      </c>
      <c r="CG31" s="11">
        <v>1.6</v>
      </c>
      <c r="CH31" s="11">
        <v>1.6</v>
      </c>
      <c r="CI31" s="11">
        <v>1.61</v>
      </c>
      <c r="CJ31" s="11">
        <v>1.61</v>
      </c>
      <c r="CK31" s="11">
        <v>1.62</v>
      </c>
      <c r="CL31" s="11">
        <v>1.62</v>
      </c>
      <c r="CM31" s="11">
        <v>1.63</v>
      </c>
      <c r="CN31" s="11">
        <v>1.63</v>
      </c>
      <c r="CO31" s="11">
        <v>1.64</v>
      </c>
      <c r="CP31" s="11">
        <v>1.64</v>
      </c>
      <c r="CQ31" s="11">
        <v>1.65</v>
      </c>
      <c r="CR31" s="11">
        <v>1.65</v>
      </c>
      <c r="CS31" s="11">
        <v>1.66</v>
      </c>
      <c r="CT31" s="11">
        <v>1.66</v>
      </c>
      <c r="CU31" s="11">
        <v>1.67</v>
      </c>
      <c r="CV31" s="11">
        <v>1.67</v>
      </c>
      <c r="CW31" s="11">
        <v>1.68</v>
      </c>
      <c r="CX31" s="11">
        <v>1.68</v>
      </c>
      <c r="CY31" s="11">
        <v>1.69</v>
      </c>
      <c r="CZ31" s="11">
        <v>1.69</v>
      </c>
      <c r="DA31" s="11">
        <v>1.7</v>
      </c>
      <c r="DB31" s="11">
        <v>1.72</v>
      </c>
      <c r="DC31" s="11">
        <v>1.74</v>
      </c>
      <c r="DD31" s="11">
        <v>1.76</v>
      </c>
      <c r="DE31" s="11">
        <v>1.77</v>
      </c>
      <c r="DF31" s="11">
        <v>1.77</v>
      </c>
      <c r="DG31" s="11">
        <v>1.78</v>
      </c>
      <c r="DH31" s="11">
        <v>1.79</v>
      </c>
      <c r="DI31" s="11">
        <v>1.8</v>
      </c>
      <c r="DJ31" s="11">
        <v>1.8</v>
      </c>
      <c r="DK31" s="11">
        <v>1.81</v>
      </c>
      <c r="DL31" s="11">
        <v>1.82</v>
      </c>
      <c r="DM31" s="11">
        <v>1.83</v>
      </c>
      <c r="DN31" s="11">
        <v>1.84</v>
      </c>
      <c r="DO31" s="11">
        <v>1.85</v>
      </c>
      <c r="DP31" s="11">
        <v>1.86</v>
      </c>
      <c r="DQ31" s="11">
        <v>1.87</v>
      </c>
      <c r="DR31" s="11">
        <v>1.88</v>
      </c>
      <c r="DS31" s="11">
        <v>1.89</v>
      </c>
      <c r="DT31" s="11">
        <v>1.9</v>
      </c>
      <c r="DU31" s="3"/>
      <c r="DV31" s="3"/>
      <c r="DW31" s="3"/>
      <c r="DX31" s="3"/>
      <c r="DY31" s="3"/>
      <c r="DZ31" s="3"/>
      <c r="EA31" s="3"/>
    </row>
    <row r="32" spans="1:131" x14ac:dyDescent="0.3">
      <c r="A32" s="531" t="s">
        <v>88</v>
      </c>
      <c r="B32" s="499"/>
      <c r="C32" s="48" t="str">
        <f>IF(E32=0,"",IF(SUM(B35:G35,B38:G38)=0,0,ROUND((SUMPRODUCT(B35:G35,B34:G34)+SUMPRODUCT(B38:G38,B37:G37))/SUM(B34:G34,B37:G37),2)))</f>
        <v/>
      </c>
      <c r="D32" s="17" t="s">
        <v>13</v>
      </c>
      <c r="E32" s="539">
        <f>SUM(B34:G34,B37:G37)</f>
        <v>0</v>
      </c>
      <c r="F32" s="540"/>
      <c r="G32" s="18" t="s">
        <v>89</v>
      </c>
      <c r="H32" s="533"/>
      <c r="I32" s="40" t="s">
        <v>5</v>
      </c>
      <c r="J32" s="70"/>
      <c r="K32" s="34" t="str">
        <f t="shared" ref="K32" si="77">IF(H27="","",J32/$J$8)</f>
        <v/>
      </c>
      <c r="L32" s="35">
        <f>IF(OR($G$35="",$G$35=0),0,IF(H27="","",LOOKUP(H27,$AK$4:$AK$36,AS$4:AS$36)))</f>
        <v>0</v>
      </c>
      <c r="M32" s="35" t="str">
        <f t="shared" ref="M32" si="78">IF(H27="","",L32*K32)</f>
        <v/>
      </c>
      <c r="N32" s="40" t="s">
        <v>11</v>
      </c>
      <c r="O32" s="70"/>
      <c r="P32" s="34" t="str">
        <f t="shared" ref="P32" si="79">IF(H27="","",O32/$O$8)</f>
        <v/>
      </c>
      <c r="Q32" s="35">
        <f>IF(OR($G$38="",$G$38=0),0,IF(H27="","",LOOKUP(H27,$AK$4:$AK$36,AY$4:AY$36)))</f>
        <v>0</v>
      </c>
      <c r="R32" s="36" t="str">
        <f t="shared" ref="R32" si="80">IF(H27="","",Q32*P32)</f>
        <v/>
      </c>
      <c r="S32" s="10"/>
      <c r="T32" s="10"/>
      <c r="U32" s="10"/>
      <c r="V32" s="10"/>
      <c r="W32" s="10"/>
      <c r="X32" s="10"/>
      <c r="Y32" s="10"/>
      <c r="Z32" s="10"/>
      <c r="AA32" s="10"/>
      <c r="AB32" s="10"/>
      <c r="AC32" s="3"/>
      <c r="AD32" s="3"/>
      <c r="AE32" s="3"/>
      <c r="AF32" s="3"/>
      <c r="AG32" s="3"/>
      <c r="AH32" s="3"/>
      <c r="AI32" s="3"/>
      <c r="AJ32" s="3"/>
      <c r="AK32" s="11" t="s">
        <v>69</v>
      </c>
      <c r="AL32" s="13" t="s">
        <v>93</v>
      </c>
      <c r="AM32" s="11" t="s">
        <v>69</v>
      </c>
      <c r="AN32" s="8" t="e">
        <f t="shared" si="31"/>
        <v>#N/A</v>
      </c>
      <c r="AO32" s="8" t="e">
        <f t="shared" si="31"/>
        <v>#N/A</v>
      </c>
      <c r="AP32" s="8" t="e">
        <f t="shared" si="31"/>
        <v>#N/A</v>
      </c>
      <c r="AQ32" s="8" t="e">
        <f t="shared" si="31"/>
        <v>#N/A</v>
      </c>
      <c r="AR32" s="8" t="e">
        <f t="shared" si="31"/>
        <v>#N/A</v>
      </c>
      <c r="AS32" s="8" t="e">
        <f t="shared" si="31"/>
        <v>#N/A</v>
      </c>
      <c r="AT32" s="8" t="e">
        <f t="shared" si="32"/>
        <v>#N/A</v>
      </c>
      <c r="AU32" s="8" t="e">
        <f t="shared" si="32"/>
        <v>#N/A</v>
      </c>
      <c r="AV32" s="8" t="e">
        <f t="shared" si="32"/>
        <v>#N/A</v>
      </c>
      <c r="AW32" s="8" t="e">
        <f t="shared" si="32"/>
        <v>#N/A</v>
      </c>
      <c r="AX32" s="8" t="e">
        <f t="shared" si="32"/>
        <v>#N/A</v>
      </c>
      <c r="AY32" s="8" t="e">
        <f t="shared" si="32"/>
        <v>#N/A</v>
      </c>
      <c r="AZ32" s="8" t="e">
        <f t="shared" si="5"/>
        <v>#N/A</v>
      </c>
      <c r="BA32" s="14"/>
      <c r="BB32" s="14"/>
      <c r="BC32" s="14"/>
      <c r="BD32" s="3"/>
      <c r="BE32" s="11" t="s">
        <v>69</v>
      </c>
      <c r="BF32" s="11" t="s">
        <v>69</v>
      </c>
      <c r="BG32" s="11">
        <v>0.67</v>
      </c>
      <c r="BH32" s="11">
        <v>0.67</v>
      </c>
      <c r="BI32" s="11">
        <v>0.67</v>
      </c>
      <c r="BJ32" s="11">
        <v>0.68</v>
      </c>
      <c r="BK32" s="11">
        <v>0.68</v>
      </c>
      <c r="BL32" s="11">
        <v>0.68</v>
      </c>
      <c r="BM32" s="11">
        <v>0.68</v>
      </c>
      <c r="BN32" s="11">
        <v>0.68</v>
      </c>
      <c r="BO32" s="11">
        <v>0.69</v>
      </c>
      <c r="BP32" s="11">
        <v>0.69</v>
      </c>
      <c r="BQ32" s="11">
        <v>0.69</v>
      </c>
      <c r="BR32" s="11">
        <v>0.69</v>
      </c>
      <c r="BS32" s="11">
        <v>0.7</v>
      </c>
      <c r="BT32" s="11">
        <v>0.7</v>
      </c>
      <c r="BU32" s="11">
        <v>0.7</v>
      </c>
      <c r="BV32" s="11">
        <v>0.7</v>
      </c>
      <c r="BW32" s="11">
        <v>0.7</v>
      </c>
      <c r="BX32" s="11">
        <v>0.71</v>
      </c>
      <c r="BY32" s="11">
        <v>0.71</v>
      </c>
      <c r="BZ32" s="11">
        <v>0.71</v>
      </c>
      <c r="CA32" s="11">
        <v>0.71</v>
      </c>
      <c r="CB32" s="11">
        <v>0.72</v>
      </c>
      <c r="CC32" s="11">
        <v>0.72</v>
      </c>
      <c r="CD32" s="11">
        <v>0.72</v>
      </c>
      <c r="CE32" s="11">
        <v>0.72</v>
      </c>
      <c r="CF32" s="11">
        <v>0.72</v>
      </c>
      <c r="CG32" s="11">
        <v>0.73</v>
      </c>
      <c r="CH32" s="11">
        <v>0.73</v>
      </c>
      <c r="CI32" s="11">
        <v>0.73</v>
      </c>
      <c r="CJ32" s="11">
        <v>0.73</v>
      </c>
      <c r="CK32" s="11">
        <v>0.74</v>
      </c>
      <c r="CL32" s="11">
        <v>0.74</v>
      </c>
      <c r="CM32" s="11">
        <v>0.74</v>
      </c>
      <c r="CN32" s="11">
        <v>0.74</v>
      </c>
      <c r="CO32" s="11">
        <v>0.74</v>
      </c>
      <c r="CP32" s="11">
        <v>0.75</v>
      </c>
      <c r="CQ32" s="11">
        <v>0.75</v>
      </c>
      <c r="CR32" s="11">
        <v>0.75</v>
      </c>
      <c r="CS32" s="11">
        <v>0.75</v>
      </c>
      <c r="CT32" s="11">
        <v>0.76</v>
      </c>
      <c r="CU32" s="11">
        <v>0.76</v>
      </c>
      <c r="CV32" s="11">
        <v>0.76</v>
      </c>
      <c r="CW32" s="11">
        <v>0.76</v>
      </c>
      <c r="CX32" s="11">
        <v>0.76</v>
      </c>
      <c r="CY32" s="11">
        <v>0.77</v>
      </c>
      <c r="CZ32" s="11">
        <v>0.77</v>
      </c>
      <c r="DA32" s="11">
        <v>0.77</v>
      </c>
      <c r="DB32" s="11">
        <v>0.78</v>
      </c>
      <c r="DC32" s="11">
        <v>0.79</v>
      </c>
      <c r="DD32" s="11">
        <v>0.8</v>
      </c>
      <c r="DE32" s="11">
        <v>0.8</v>
      </c>
      <c r="DF32" s="11">
        <v>0.81</v>
      </c>
      <c r="DG32" s="11">
        <v>0.81</v>
      </c>
      <c r="DH32" s="11">
        <v>0.81</v>
      </c>
      <c r="DI32" s="11">
        <v>0.82</v>
      </c>
      <c r="DJ32" s="11">
        <v>0.82</v>
      </c>
      <c r="DK32" s="11">
        <v>0.83</v>
      </c>
      <c r="DL32" s="11">
        <v>0.83</v>
      </c>
      <c r="DM32" s="11">
        <v>0.84</v>
      </c>
      <c r="DN32" s="11">
        <v>0.84</v>
      </c>
      <c r="DO32" s="11">
        <v>0.85</v>
      </c>
      <c r="DP32" s="11">
        <v>0.85</v>
      </c>
      <c r="DQ32" s="11">
        <v>0.85</v>
      </c>
      <c r="DR32" s="11">
        <v>0.86</v>
      </c>
      <c r="DS32" s="11">
        <v>0.86</v>
      </c>
      <c r="DT32" s="11">
        <v>0.87</v>
      </c>
      <c r="DU32" s="3"/>
      <c r="DV32" s="3"/>
      <c r="DW32" s="3"/>
      <c r="DX32" s="3"/>
      <c r="DY32" s="3"/>
      <c r="DZ32" s="3"/>
      <c r="EA32" s="3"/>
    </row>
    <row r="33" spans="1:131" x14ac:dyDescent="0.3">
      <c r="A33" s="72" t="s">
        <v>45</v>
      </c>
      <c r="B33" s="73" t="s">
        <v>0</v>
      </c>
      <c r="C33" s="73" t="s">
        <v>1</v>
      </c>
      <c r="D33" s="73" t="s">
        <v>2</v>
      </c>
      <c r="E33" s="73" t="s">
        <v>3</v>
      </c>
      <c r="F33" s="73" t="s">
        <v>4</v>
      </c>
      <c r="G33" s="19" t="s">
        <v>5</v>
      </c>
      <c r="H33" s="533"/>
      <c r="I33" s="40" t="s">
        <v>0</v>
      </c>
      <c r="J33" s="70"/>
      <c r="K33" s="34" t="str">
        <f t="shared" ref="K33" si="81">IF(H33="","",J33/$J$3)</f>
        <v/>
      </c>
      <c r="L33" s="35">
        <f>IF(OR($B$35="",$B$35=0),0,IF(H33="","",LOOKUP(H33,$AK$4:$AK$36,AN$4:AN$36)))</f>
        <v>0</v>
      </c>
      <c r="M33" s="35" t="str">
        <f t="shared" ref="M33" si="82">IF(H33="","",L33*K33)</f>
        <v/>
      </c>
      <c r="N33" s="40" t="s">
        <v>6</v>
      </c>
      <c r="O33" s="70"/>
      <c r="P33" s="34" t="str">
        <f t="shared" ref="P33" si="83">IF(H33="","",O33/$O$3)</f>
        <v/>
      </c>
      <c r="Q33" s="35">
        <f>IF(OR($B$38="",$B$38=0),0,IF(H33="","",LOOKUP(H33,$AK$4:$AK$36,AT$4:AT$36)))</f>
        <v>0</v>
      </c>
      <c r="R33" s="36" t="str">
        <f t="shared" ref="R33" si="84">IF(H33="","",Q33*P33)</f>
        <v/>
      </c>
      <c r="S33" s="10"/>
      <c r="T33" s="10"/>
      <c r="U33" s="10"/>
      <c r="V33" s="10"/>
      <c r="W33" s="10"/>
      <c r="X33" s="10"/>
      <c r="Y33" s="10"/>
      <c r="Z33" s="10"/>
      <c r="AA33" s="10"/>
      <c r="AB33" s="10"/>
      <c r="AC33" s="3"/>
      <c r="AD33" s="3"/>
      <c r="AE33" s="3"/>
      <c r="AF33" s="3"/>
      <c r="AG33" s="3"/>
      <c r="AH33" s="3"/>
      <c r="AI33" s="3"/>
      <c r="AJ33" s="3"/>
      <c r="AK33" s="11" t="s">
        <v>75</v>
      </c>
      <c r="AL33" s="13" t="s">
        <v>93</v>
      </c>
      <c r="AM33" s="11" t="s">
        <v>75</v>
      </c>
      <c r="AN33" s="8" t="e">
        <f t="shared" si="31"/>
        <v>#N/A</v>
      </c>
      <c r="AO33" s="8" t="e">
        <f t="shared" si="31"/>
        <v>#N/A</v>
      </c>
      <c r="AP33" s="8" t="e">
        <f t="shared" si="31"/>
        <v>#N/A</v>
      </c>
      <c r="AQ33" s="8" t="e">
        <f t="shared" si="31"/>
        <v>#N/A</v>
      </c>
      <c r="AR33" s="8" t="e">
        <f t="shared" si="31"/>
        <v>#N/A</v>
      </c>
      <c r="AS33" s="8" t="e">
        <f t="shared" si="31"/>
        <v>#N/A</v>
      </c>
      <c r="AT33" s="8" t="e">
        <f t="shared" si="32"/>
        <v>#N/A</v>
      </c>
      <c r="AU33" s="8" t="e">
        <f t="shared" si="32"/>
        <v>#N/A</v>
      </c>
      <c r="AV33" s="8" t="e">
        <f t="shared" si="32"/>
        <v>#N/A</v>
      </c>
      <c r="AW33" s="8" t="e">
        <f t="shared" si="32"/>
        <v>#N/A</v>
      </c>
      <c r="AX33" s="8" t="e">
        <f t="shared" si="32"/>
        <v>#N/A</v>
      </c>
      <c r="AY33" s="8" t="e">
        <f t="shared" si="32"/>
        <v>#N/A</v>
      </c>
      <c r="AZ33" s="8" t="e">
        <f t="shared" si="5"/>
        <v>#N/A</v>
      </c>
      <c r="BA33" s="14"/>
      <c r="BB33" s="14"/>
      <c r="BC33" s="14"/>
      <c r="BD33" s="3"/>
      <c r="BE33" s="11" t="s">
        <v>75</v>
      </c>
      <c r="BF33" s="11" t="s">
        <v>75</v>
      </c>
      <c r="BG33" s="11">
        <v>0.36</v>
      </c>
      <c r="BH33" s="11">
        <v>0.36</v>
      </c>
      <c r="BI33" s="11">
        <v>0.36</v>
      </c>
      <c r="BJ33" s="11">
        <v>0.36</v>
      </c>
      <c r="BK33" s="11">
        <v>0.36</v>
      </c>
      <c r="BL33" s="11">
        <v>0.36</v>
      </c>
      <c r="BM33" s="11">
        <v>0.36</v>
      </c>
      <c r="BN33" s="11">
        <v>0.37</v>
      </c>
      <c r="BO33" s="11">
        <v>0.37</v>
      </c>
      <c r="BP33" s="11">
        <v>0.37</v>
      </c>
      <c r="BQ33" s="11">
        <v>0.37</v>
      </c>
      <c r="BR33" s="11">
        <v>0.37</v>
      </c>
      <c r="BS33" s="11">
        <v>0.37</v>
      </c>
      <c r="BT33" s="11">
        <v>0.37</v>
      </c>
      <c r="BU33" s="11">
        <v>0.37</v>
      </c>
      <c r="BV33" s="11">
        <v>0.37</v>
      </c>
      <c r="BW33" s="11">
        <v>0.38</v>
      </c>
      <c r="BX33" s="11">
        <v>0.38</v>
      </c>
      <c r="BY33" s="11">
        <v>0.38</v>
      </c>
      <c r="BZ33" s="11">
        <v>0.38</v>
      </c>
      <c r="CA33" s="11">
        <v>0.38</v>
      </c>
      <c r="CB33" s="11">
        <v>0.38</v>
      </c>
      <c r="CC33" s="11">
        <v>0.38</v>
      </c>
      <c r="CD33" s="11">
        <v>0.38</v>
      </c>
      <c r="CE33" s="11">
        <v>0.39</v>
      </c>
      <c r="CF33" s="11">
        <v>0.39</v>
      </c>
      <c r="CG33" s="11">
        <v>0.39</v>
      </c>
      <c r="CH33" s="11">
        <v>0.39</v>
      </c>
      <c r="CI33" s="11">
        <v>0.39</v>
      </c>
      <c r="CJ33" s="11">
        <v>0.39</v>
      </c>
      <c r="CK33" s="11">
        <v>0.39</v>
      </c>
      <c r="CL33" s="11">
        <v>0.39</v>
      </c>
      <c r="CM33" s="11">
        <v>0.39</v>
      </c>
      <c r="CN33" s="11">
        <v>0.4</v>
      </c>
      <c r="CO33" s="11">
        <v>0.4</v>
      </c>
      <c r="CP33" s="11">
        <v>0.4</v>
      </c>
      <c r="CQ33" s="11">
        <v>0.4</v>
      </c>
      <c r="CR33" s="11">
        <v>0.4</v>
      </c>
      <c r="CS33" s="11">
        <v>0.4</v>
      </c>
      <c r="CT33" s="11">
        <v>0.4</v>
      </c>
      <c r="CU33" s="11">
        <v>0.4</v>
      </c>
      <c r="CV33" s="11">
        <v>0.41</v>
      </c>
      <c r="CW33" s="11">
        <v>0.41</v>
      </c>
      <c r="CX33" s="11">
        <v>0.41</v>
      </c>
      <c r="CY33" s="11">
        <v>0.41</v>
      </c>
      <c r="CZ33" s="11">
        <v>0.41</v>
      </c>
      <c r="DA33" s="11">
        <v>0.41</v>
      </c>
      <c r="DB33" s="11">
        <v>0.42</v>
      </c>
      <c r="DC33" s="11">
        <v>0.42</v>
      </c>
      <c r="DD33" s="11">
        <v>0.43</v>
      </c>
      <c r="DE33" s="11">
        <v>0.43</v>
      </c>
      <c r="DF33" s="11">
        <v>0.43</v>
      </c>
      <c r="DG33" s="11">
        <v>0.43</v>
      </c>
      <c r="DH33" s="11">
        <v>0.43</v>
      </c>
      <c r="DI33" s="11">
        <v>0.44</v>
      </c>
      <c r="DJ33" s="11">
        <v>0.44</v>
      </c>
      <c r="DK33" s="11">
        <v>0.44</v>
      </c>
      <c r="DL33" s="11">
        <v>0.44</v>
      </c>
      <c r="DM33" s="11">
        <v>0.45</v>
      </c>
      <c r="DN33" s="11">
        <v>0.45</v>
      </c>
      <c r="DO33" s="11">
        <v>0.45</v>
      </c>
      <c r="DP33" s="11">
        <v>0.45</v>
      </c>
      <c r="DQ33" s="11">
        <v>0.46</v>
      </c>
      <c r="DR33" s="11">
        <v>0.46</v>
      </c>
      <c r="DS33" s="11">
        <v>0.46</v>
      </c>
      <c r="DT33" s="11">
        <v>0.46</v>
      </c>
      <c r="DU33" s="3"/>
      <c r="DV33" s="3"/>
      <c r="DW33" s="3"/>
      <c r="DX33" s="3"/>
      <c r="DY33" s="3"/>
      <c r="DZ33" s="3"/>
      <c r="EA33" s="3"/>
    </row>
    <row r="34" spans="1:131" x14ac:dyDescent="0.3">
      <c r="A34" s="20" t="s">
        <v>90</v>
      </c>
      <c r="B34" s="42">
        <f>B26+B18</f>
        <v>0</v>
      </c>
      <c r="C34" s="42">
        <f t="shared" ref="C34:G34" si="85">C26+C18</f>
        <v>0</v>
      </c>
      <c r="D34" s="42">
        <f t="shared" si="85"/>
        <v>0</v>
      </c>
      <c r="E34" s="42">
        <f t="shared" si="85"/>
        <v>0</v>
      </c>
      <c r="F34" s="42">
        <f t="shared" si="85"/>
        <v>0</v>
      </c>
      <c r="G34" s="63">
        <f t="shared" si="85"/>
        <v>0</v>
      </c>
      <c r="H34" s="533"/>
      <c r="I34" s="40" t="s">
        <v>1</v>
      </c>
      <c r="J34" s="70"/>
      <c r="K34" s="34" t="str">
        <f t="shared" ref="K34" si="86">IF(H33="","",J34/$J$4)</f>
        <v/>
      </c>
      <c r="L34" s="35">
        <f>IF(OR($C$35="",$C$35=0),0,IF(H33="","",LOOKUP(H33,$AK$4:$AK$36,AO$4:AO$36)))</f>
        <v>0</v>
      </c>
      <c r="M34" s="35" t="str">
        <f t="shared" ref="M34" si="87">IF(H33="","",L34*K34)</f>
        <v/>
      </c>
      <c r="N34" s="40" t="s">
        <v>7</v>
      </c>
      <c r="O34" s="70"/>
      <c r="P34" s="34" t="str">
        <f t="shared" ref="P34" si="88">IF(H33="","",O34/$O$4)</f>
        <v/>
      </c>
      <c r="Q34" s="35">
        <f>IF(OR($C$38="",$C$38=0),0,IF(H33="","",LOOKUP(H33,$AK$4:$AK$36,AU$4:AU$36)))</f>
        <v>0</v>
      </c>
      <c r="R34" s="36" t="str">
        <f t="shared" ref="R34" si="89">IF(H33="","",Q34*P34)</f>
        <v/>
      </c>
      <c r="S34" s="10"/>
      <c r="T34" s="10"/>
      <c r="U34" s="10"/>
      <c r="V34" s="10"/>
      <c r="W34" s="10"/>
      <c r="X34" s="10"/>
      <c r="Y34" s="10"/>
      <c r="Z34" s="10"/>
      <c r="AA34" s="10"/>
      <c r="AB34" s="10"/>
      <c r="AC34" s="3"/>
      <c r="AD34" s="3"/>
      <c r="AE34" s="3"/>
      <c r="AF34" s="3"/>
      <c r="AG34" s="3"/>
      <c r="AH34" s="3"/>
      <c r="AI34" s="3"/>
      <c r="AJ34" s="3"/>
      <c r="AK34" s="11" t="s">
        <v>74</v>
      </c>
      <c r="AL34" s="13" t="s">
        <v>93</v>
      </c>
      <c r="AM34" s="11" t="s">
        <v>74</v>
      </c>
      <c r="AN34" s="8" t="e">
        <f t="shared" si="31"/>
        <v>#N/A</v>
      </c>
      <c r="AO34" s="8" t="e">
        <f t="shared" si="31"/>
        <v>#N/A</v>
      </c>
      <c r="AP34" s="8" t="e">
        <f t="shared" si="31"/>
        <v>#N/A</v>
      </c>
      <c r="AQ34" s="8" t="e">
        <f t="shared" si="31"/>
        <v>#N/A</v>
      </c>
      <c r="AR34" s="8" t="e">
        <f t="shared" si="31"/>
        <v>#N/A</v>
      </c>
      <c r="AS34" s="8" t="e">
        <f t="shared" si="31"/>
        <v>#N/A</v>
      </c>
      <c r="AT34" s="8" t="e">
        <f t="shared" si="32"/>
        <v>#N/A</v>
      </c>
      <c r="AU34" s="8" t="e">
        <f t="shared" si="32"/>
        <v>#N/A</v>
      </c>
      <c r="AV34" s="8" t="e">
        <f t="shared" si="32"/>
        <v>#N/A</v>
      </c>
      <c r="AW34" s="8" t="e">
        <f t="shared" si="32"/>
        <v>#N/A</v>
      </c>
      <c r="AX34" s="8" t="e">
        <f t="shared" si="32"/>
        <v>#N/A</v>
      </c>
      <c r="AY34" s="8" t="e">
        <f t="shared" si="32"/>
        <v>#N/A</v>
      </c>
      <c r="AZ34" s="8" t="e">
        <f t="shared" si="5"/>
        <v>#N/A</v>
      </c>
      <c r="BA34" s="14"/>
      <c r="BB34" s="14"/>
      <c r="BC34" s="14"/>
      <c r="BD34" s="3"/>
      <c r="BE34" s="11" t="s">
        <v>74</v>
      </c>
      <c r="BF34" s="11" t="s">
        <v>74</v>
      </c>
      <c r="BG34" s="11">
        <v>0.36</v>
      </c>
      <c r="BH34" s="11">
        <v>0.36</v>
      </c>
      <c r="BI34" s="11">
        <v>0.36</v>
      </c>
      <c r="BJ34" s="11">
        <v>0.36</v>
      </c>
      <c r="BK34" s="11">
        <v>0.36</v>
      </c>
      <c r="BL34" s="11">
        <v>0.36</v>
      </c>
      <c r="BM34" s="11">
        <v>0.36</v>
      </c>
      <c r="BN34" s="11">
        <v>0.37</v>
      </c>
      <c r="BO34" s="11">
        <v>0.37</v>
      </c>
      <c r="BP34" s="11">
        <v>0.37</v>
      </c>
      <c r="BQ34" s="11">
        <v>0.37</v>
      </c>
      <c r="BR34" s="11">
        <v>0.37</v>
      </c>
      <c r="BS34" s="11">
        <v>0.37</v>
      </c>
      <c r="BT34" s="11">
        <v>0.37</v>
      </c>
      <c r="BU34" s="11">
        <v>0.37</v>
      </c>
      <c r="BV34" s="11">
        <v>0.37</v>
      </c>
      <c r="BW34" s="11">
        <v>0.38</v>
      </c>
      <c r="BX34" s="11">
        <v>0.38</v>
      </c>
      <c r="BY34" s="11">
        <v>0.38</v>
      </c>
      <c r="BZ34" s="11">
        <v>0.38</v>
      </c>
      <c r="CA34" s="11">
        <v>0.38</v>
      </c>
      <c r="CB34" s="11">
        <v>0.38</v>
      </c>
      <c r="CC34" s="11">
        <v>0.38</v>
      </c>
      <c r="CD34" s="11">
        <v>0.38</v>
      </c>
      <c r="CE34" s="11">
        <v>0.39</v>
      </c>
      <c r="CF34" s="11">
        <v>0.39</v>
      </c>
      <c r="CG34" s="11">
        <v>0.39</v>
      </c>
      <c r="CH34" s="11">
        <v>0.39</v>
      </c>
      <c r="CI34" s="11">
        <v>0.39</v>
      </c>
      <c r="CJ34" s="11">
        <v>0.39</v>
      </c>
      <c r="CK34" s="11">
        <v>0.39</v>
      </c>
      <c r="CL34" s="11">
        <v>0.39</v>
      </c>
      <c r="CM34" s="11">
        <v>0.39</v>
      </c>
      <c r="CN34" s="11">
        <v>0.4</v>
      </c>
      <c r="CO34" s="11">
        <v>0.4</v>
      </c>
      <c r="CP34" s="11">
        <v>0.4</v>
      </c>
      <c r="CQ34" s="11">
        <v>0.4</v>
      </c>
      <c r="CR34" s="11">
        <v>0.4</v>
      </c>
      <c r="CS34" s="11">
        <v>0.4</v>
      </c>
      <c r="CT34" s="11">
        <v>0.4</v>
      </c>
      <c r="CU34" s="11">
        <v>0.4</v>
      </c>
      <c r="CV34" s="11">
        <v>0.41</v>
      </c>
      <c r="CW34" s="11">
        <v>0.41</v>
      </c>
      <c r="CX34" s="11">
        <v>0.41</v>
      </c>
      <c r="CY34" s="11">
        <v>0.41</v>
      </c>
      <c r="CZ34" s="11">
        <v>0.41</v>
      </c>
      <c r="DA34" s="11">
        <v>0.41</v>
      </c>
      <c r="DB34" s="11">
        <v>0.42</v>
      </c>
      <c r="DC34" s="11">
        <v>0.42</v>
      </c>
      <c r="DD34" s="11">
        <v>0.43</v>
      </c>
      <c r="DE34" s="11">
        <v>0.43</v>
      </c>
      <c r="DF34" s="11">
        <v>0.43</v>
      </c>
      <c r="DG34" s="11">
        <v>0.43</v>
      </c>
      <c r="DH34" s="11">
        <v>0.43</v>
      </c>
      <c r="DI34" s="11">
        <v>0.44</v>
      </c>
      <c r="DJ34" s="11">
        <v>0.44</v>
      </c>
      <c r="DK34" s="11">
        <v>0.44</v>
      </c>
      <c r="DL34" s="11">
        <v>0.44</v>
      </c>
      <c r="DM34" s="11">
        <v>0.45</v>
      </c>
      <c r="DN34" s="11">
        <v>0.45</v>
      </c>
      <c r="DO34" s="11">
        <v>0.45</v>
      </c>
      <c r="DP34" s="11">
        <v>0.45</v>
      </c>
      <c r="DQ34" s="11">
        <v>0.46</v>
      </c>
      <c r="DR34" s="11">
        <v>0.46</v>
      </c>
      <c r="DS34" s="11">
        <v>0.46</v>
      </c>
      <c r="DT34" s="11">
        <v>0.46</v>
      </c>
      <c r="DU34" s="3"/>
      <c r="DV34" s="3"/>
      <c r="DW34" s="3"/>
      <c r="DX34" s="3"/>
      <c r="DY34" s="3"/>
      <c r="DZ34" s="3"/>
      <c r="EA34" s="3"/>
    </row>
    <row r="35" spans="1:131" x14ac:dyDescent="0.3">
      <c r="A35" s="20" t="s">
        <v>12</v>
      </c>
      <c r="B35" s="42" t="str">
        <f>IF(B18+B26=0,"",((B19*B18)+(B27*B26))/(B18+B26))</f>
        <v/>
      </c>
      <c r="C35" s="42" t="str">
        <f t="shared" ref="C35:G35" si="90">IF(C18+C26=0,"",((C19*C18)+(C27*C26))/(C18+C26))</f>
        <v/>
      </c>
      <c r="D35" s="42" t="str">
        <f t="shared" si="90"/>
        <v/>
      </c>
      <c r="E35" s="42" t="str">
        <f t="shared" si="90"/>
        <v/>
      </c>
      <c r="F35" s="42" t="str">
        <f t="shared" si="90"/>
        <v/>
      </c>
      <c r="G35" s="63" t="str">
        <f t="shared" si="90"/>
        <v/>
      </c>
      <c r="H35" s="533"/>
      <c r="I35" s="40" t="s">
        <v>2</v>
      </c>
      <c r="J35" s="70"/>
      <c r="K35" s="34" t="str">
        <f t="shared" ref="K35" si="91">IF(H33="","",J35/$J$5)</f>
        <v/>
      </c>
      <c r="L35" s="35">
        <f>IF(OR($D$35="",$D$35=0),0,IF(H33="","",LOOKUP(H33,$AK$4:$AK$36,AP$4:AP$36)))</f>
        <v>0</v>
      </c>
      <c r="M35" s="35" t="str">
        <f t="shared" ref="M35" si="92">IF(H33="","",L35*K35)</f>
        <v/>
      </c>
      <c r="N35" s="40" t="s">
        <v>8</v>
      </c>
      <c r="O35" s="70"/>
      <c r="P35" s="34" t="str">
        <f t="shared" ref="P35" si="93">IF(H33="","",O35/$O$5)</f>
        <v/>
      </c>
      <c r="Q35" s="35">
        <f>IF(OR($D$38="",$D$38=0),0,IF(H33="","",LOOKUP(H33,$AK$4:$AK$36,AV$4:AV$36)))</f>
        <v>0</v>
      </c>
      <c r="R35" s="36" t="str">
        <f t="shared" ref="R35" si="94">IF(H33="","",Q35*P35)</f>
        <v/>
      </c>
      <c r="S35" s="10"/>
      <c r="T35" s="10"/>
      <c r="U35" s="10"/>
      <c r="V35" s="10"/>
      <c r="W35" s="10"/>
      <c r="X35" s="10"/>
      <c r="Y35" s="10"/>
      <c r="Z35" s="10"/>
      <c r="AA35" s="10"/>
      <c r="AB35" s="10"/>
      <c r="AC35" s="3"/>
      <c r="AD35" s="3"/>
      <c r="AE35" s="3"/>
      <c r="AF35" s="3"/>
      <c r="AG35" s="3"/>
      <c r="AH35" s="3"/>
      <c r="AI35" s="3"/>
      <c r="AJ35" s="3"/>
      <c r="AK35" s="11" t="s">
        <v>122</v>
      </c>
      <c r="AL35" s="13" t="s">
        <v>94</v>
      </c>
      <c r="AM35" s="11" t="s">
        <v>55</v>
      </c>
      <c r="AN35" s="8" t="e">
        <f t="shared" si="31"/>
        <v>#N/A</v>
      </c>
      <c r="AO35" s="8" t="e">
        <f t="shared" si="31"/>
        <v>#N/A</v>
      </c>
      <c r="AP35" s="8" t="e">
        <f t="shared" si="31"/>
        <v>#N/A</v>
      </c>
      <c r="AQ35" s="8" t="e">
        <f t="shared" si="31"/>
        <v>#N/A</v>
      </c>
      <c r="AR35" s="8" t="e">
        <f t="shared" si="31"/>
        <v>#N/A</v>
      </c>
      <c r="AS35" s="8" t="e">
        <f t="shared" si="31"/>
        <v>#N/A</v>
      </c>
      <c r="AT35" s="8" t="e">
        <f t="shared" si="32"/>
        <v>#N/A</v>
      </c>
      <c r="AU35" s="8" t="e">
        <f t="shared" si="32"/>
        <v>#N/A</v>
      </c>
      <c r="AV35" s="8" t="e">
        <f t="shared" si="32"/>
        <v>#N/A</v>
      </c>
      <c r="AW35" s="8" t="e">
        <f t="shared" si="32"/>
        <v>#N/A</v>
      </c>
      <c r="AX35" s="8" t="e">
        <f t="shared" si="32"/>
        <v>#N/A</v>
      </c>
      <c r="AY35" s="8" t="e">
        <f t="shared" si="32"/>
        <v>#N/A</v>
      </c>
      <c r="AZ35" s="8" t="e">
        <f t="shared" si="5"/>
        <v>#N/A</v>
      </c>
      <c r="BA35" s="14"/>
      <c r="BB35" s="14"/>
      <c r="BC35" s="14"/>
      <c r="BD35" s="3"/>
      <c r="BE35" s="11" t="s">
        <v>122</v>
      </c>
      <c r="BF35" s="11" t="s">
        <v>55</v>
      </c>
      <c r="BG35" s="11">
        <v>1.85</v>
      </c>
      <c r="BH35" s="11">
        <v>1.86</v>
      </c>
      <c r="BI35" s="11">
        <v>1.86</v>
      </c>
      <c r="BJ35" s="11">
        <v>1.87</v>
      </c>
      <c r="BK35" s="11">
        <v>1.88</v>
      </c>
      <c r="BL35" s="11">
        <v>1.88</v>
      </c>
      <c r="BM35" s="11">
        <v>1.89</v>
      </c>
      <c r="BN35" s="11">
        <v>1.9</v>
      </c>
      <c r="BO35" s="11">
        <v>1.9</v>
      </c>
      <c r="BP35" s="11">
        <v>1.91</v>
      </c>
      <c r="BQ35" s="11">
        <v>1.91</v>
      </c>
      <c r="BR35" s="11">
        <v>1.92</v>
      </c>
      <c r="BS35" s="11">
        <v>1.93</v>
      </c>
      <c r="BT35" s="11">
        <v>1.93</v>
      </c>
      <c r="BU35" s="11">
        <v>1.94</v>
      </c>
      <c r="BV35" s="11">
        <v>1.94</v>
      </c>
      <c r="BW35" s="11">
        <v>1.95</v>
      </c>
      <c r="BX35" s="11">
        <v>1.96</v>
      </c>
      <c r="BY35" s="11">
        <v>1.96</v>
      </c>
      <c r="BZ35" s="11">
        <v>1.97</v>
      </c>
      <c r="CA35" s="11">
        <v>1.98</v>
      </c>
      <c r="CB35" s="11">
        <v>1.98</v>
      </c>
      <c r="CC35" s="11">
        <v>1.99</v>
      </c>
      <c r="CD35" s="11">
        <v>1.99</v>
      </c>
      <c r="CE35" s="11">
        <v>2</v>
      </c>
      <c r="CF35" s="11">
        <v>2.0099999999999998</v>
      </c>
      <c r="CG35" s="11">
        <v>2.0099999999999998</v>
      </c>
      <c r="CH35" s="11">
        <v>2.02</v>
      </c>
      <c r="CI35" s="11">
        <v>2.02</v>
      </c>
      <c r="CJ35" s="11">
        <v>2.0299999999999998</v>
      </c>
      <c r="CK35" s="11">
        <v>2.04</v>
      </c>
      <c r="CL35" s="11">
        <v>2.04</v>
      </c>
      <c r="CM35" s="11">
        <v>2.0499999999999998</v>
      </c>
      <c r="CN35" s="11">
        <v>2.0499999999999998</v>
      </c>
      <c r="CO35" s="11">
        <v>2.06</v>
      </c>
      <c r="CP35" s="11">
        <v>2.0699999999999998</v>
      </c>
      <c r="CQ35" s="11">
        <v>2.0699999999999998</v>
      </c>
      <c r="CR35" s="11">
        <v>2.08</v>
      </c>
      <c r="CS35" s="11">
        <v>2.09</v>
      </c>
      <c r="CT35" s="11">
        <v>2.09</v>
      </c>
      <c r="CU35" s="11">
        <v>2.1</v>
      </c>
      <c r="CV35" s="11">
        <v>2.1</v>
      </c>
      <c r="CW35" s="11">
        <v>2.11</v>
      </c>
      <c r="CX35" s="11">
        <v>2.12</v>
      </c>
      <c r="CY35" s="11">
        <v>2.12</v>
      </c>
      <c r="CZ35" s="11">
        <v>2.13</v>
      </c>
      <c r="DA35" s="11">
        <v>2.13</v>
      </c>
      <c r="DB35" s="11">
        <v>2.16</v>
      </c>
      <c r="DC35" s="11">
        <v>2.1800000000000002</v>
      </c>
      <c r="DD35" s="11">
        <v>2.21</v>
      </c>
      <c r="DE35" s="11">
        <v>2.2200000000000002</v>
      </c>
      <c r="DF35" s="11">
        <v>2.23</v>
      </c>
      <c r="DG35" s="11">
        <v>2.2400000000000002</v>
      </c>
      <c r="DH35" s="11">
        <v>2.2599999999999998</v>
      </c>
      <c r="DI35" s="11">
        <v>2.27</v>
      </c>
      <c r="DJ35" s="11">
        <v>2.2799999999999998</v>
      </c>
      <c r="DK35" s="11">
        <v>2.29</v>
      </c>
      <c r="DL35" s="11">
        <v>2.31</v>
      </c>
      <c r="DM35" s="11">
        <v>2.3199999999999998</v>
      </c>
      <c r="DN35" s="11">
        <v>2.33</v>
      </c>
      <c r="DO35" s="11">
        <v>2.34</v>
      </c>
      <c r="DP35" s="11">
        <v>2.35</v>
      </c>
      <c r="DQ35" s="11">
        <v>2.37</v>
      </c>
      <c r="DR35" s="11">
        <v>2.38</v>
      </c>
      <c r="DS35" s="11">
        <v>2.39</v>
      </c>
      <c r="DT35" s="11">
        <v>2.4</v>
      </c>
      <c r="DU35" s="3"/>
      <c r="DV35" s="3"/>
      <c r="DW35" s="3"/>
      <c r="DX35" s="3"/>
      <c r="DY35" s="3"/>
      <c r="DZ35" s="3"/>
      <c r="EA35" s="3"/>
    </row>
    <row r="36" spans="1:131" x14ac:dyDescent="0.3">
      <c r="A36" s="72" t="s">
        <v>45</v>
      </c>
      <c r="B36" s="73" t="s">
        <v>6</v>
      </c>
      <c r="C36" s="73" t="s">
        <v>7</v>
      </c>
      <c r="D36" s="73" t="s">
        <v>8</v>
      </c>
      <c r="E36" s="73" t="s">
        <v>9</v>
      </c>
      <c r="F36" s="73" t="s">
        <v>10</v>
      </c>
      <c r="G36" s="19" t="s">
        <v>11</v>
      </c>
      <c r="H36" s="533"/>
      <c r="I36" s="40" t="s">
        <v>3</v>
      </c>
      <c r="J36" s="70"/>
      <c r="K36" s="34" t="str">
        <f t="shared" ref="K36" si="95">IF(H33="","",J36/$J$6)</f>
        <v/>
      </c>
      <c r="L36" s="35">
        <f>IF(OR($E$35="",$E$35=0),0,IF(H33="","",LOOKUP(H33,$AK$4:$AK$36,AQ$4:AQ$36)))</f>
        <v>0</v>
      </c>
      <c r="M36" s="35" t="str">
        <f t="shared" ref="M36" si="96">IF(H33="","",L36*K36)</f>
        <v/>
      </c>
      <c r="N36" s="40" t="s">
        <v>9</v>
      </c>
      <c r="O36" s="70"/>
      <c r="P36" s="34" t="str">
        <f t="shared" ref="P36" si="97">IF(H33="","",O36/$O$6)</f>
        <v/>
      </c>
      <c r="Q36" s="35">
        <f>IF(OR($E$38="",$E$38=0),0,IF(H33="","",LOOKUP(H33,$AK$4:$AK$36,AW$4:AW$36)))</f>
        <v>0</v>
      </c>
      <c r="R36" s="36" t="str">
        <f t="shared" ref="R36" si="98">IF(H33="","",Q36*P36)</f>
        <v/>
      </c>
      <c r="S36" s="10"/>
      <c r="T36" s="10"/>
      <c r="U36" s="10"/>
      <c r="V36" s="10"/>
      <c r="W36" s="10"/>
      <c r="X36" s="10"/>
      <c r="Y36" s="10"/>
      <c r="Z36" s="10"/>
      <c r="AA36" s="10"/>
      <c r="AB36" s="10"/>
      <c r="AC36" s="3"/>
      <c r="AD36" s="3"/>
      <c r="AE36" s="3"/>
      <c r="AF36" s="3"/>
      <c r="AG36" s="3"/>
      <c r="AH36" s="3"/>
      <c r="AI36" s="3"/>
      <c r="AJ36" s="3"/>
      <c r="AK36" s="11" t="s">
        <v>56</v>
      </c>
      <c r="AL36" s="13" t="s">
        <v>93</v>
      </c>
      <c r="AM36" s="11" t="s">
        <v>56</v>
      </c>
      <c r="AN36" s="8" t="e">
        <f t="shared" si="31"/>
        <v>#N/A</v>
      </c>
      <c r="AO36" s="8" t="e">
        <f t="shared" si="31"/>
        <v>#N/A</v>
      </c>
      <c r="AP36" s="8" t="e">
        <f t="shared" si="31"/>
        <v>#N/A</v>
      </c>
      <c r="AQ36" s="8" t="e">
        <f t="shared" si="31"/>
        <v>#N/A</v>
      </c>
      <c r="AR36" s="8" t="e">
        <f t="shared" si="31"/>
        <v>#N/A</v>
      </c>
      <c r="AS36" s="8" t="e">
        <f t="shared" si="31"/>
        <v>#N/A</v>
      </c>
      <c r="AT36" s="8" t="e">
        <f t="shared" si="32"/>
        <v>#N/A</v>
      </c>
      <c r="AU36" s="8" t="e">
        <f t="shared" si="32"/>
        <v>#N/A</v>
      </c>
      <c r="AV36" s="8" t="e">
        <f t="shared" si="32"/>
        <v>#N/A</v>
      </c>
      <c r="AW36" s="8" t="e">
        <f t="shared" si="32"/>
        <v>#N/A</v>
      </c>
      <c r="AX36" s="8" t="e">
        <f t="shared" si="32"/>
        <v>#N/A</v>
      </c>
      <c r="AY36" s="8" t="e">
        <f t="shared" si="32"/>
        <v>#N/A</v>
      </c>
      <c r="AZ36" s="8" t="e">
        <f t="shared" si="5"/>
        <v>#N/A</v>
      </c>
      <c r="BA36" s="14"/>
      <c r="BB36" s="14"/>
      <c r="BC36" s="14"/>
      <c r="BD36" s="3"/>
      <c r="BE36" s="11" t="s">
        <v>56</v>
      </c>
      <c r="BF36" s="11" t="s">
        <v>56</v>
      </c>
      <c r="BG36" s="11">
        <v>0.45</v>
      </c>
      <c r="BH36" s="11">
        <v>0.46</v>
      </c>
      <c r="BI36" s="11">
        <v>0.46</v>
      </c>
      <c r="BJ36" s="11">
        <v>0.46</v>
      </c>
      <c r="BK36" s="11">
        <v>0.46</v>
      </c>
      <c r="BL36" s="11">
        <v>0.46</v>
      </c>
      <c r="BM36" s="11">
        <v>0.46</v>
      </c>
      <c r="BN36" s="11">
        <v>0.46</v>
      </c>
      <c r="BO36" s="11">
        <v>0.47</v>
      </c>
      <c r="BP36" s="11">
        <v>0.47</v>
      </c>
      <c r="BQ36" s="11">
        <v>0.47</v>
      </c>
      <c r="BR36" s="11">
        <v>0.47</v>
      </c>
      <c r="BS36" s="11">
        <v>0.47</v>
      </c>
      <c r="BT36" s="11">
        <v>0.47</v>
      </c>
      <c r="BU36" s="11">
        <v>0.47</v>
      </c>
      <c r="BV36" s="11">
        <v>0.48</v>
      </c>
      <c r="BW36" s="11">
        <v>0.48</v>
      </c>
      <c r="BX36" s="11">
        <v>0.48</v>
      </c>
      <c r="BY36" s="11">
        <v>0.48</v>
      </c>
      <c r="BZ36" s="11">
        <v>0.48</v>
      </c>
      <c r="CA36" s="11">
        <v>0.48</v>
      </c>
      <c r="CB36" s="11">
        <v>0.49</v>
      </c>
      <c r="CC36" s="11">
        <v>0.49</v>
      </c>
      <c r="CD36" s="11">
        <v>0.49</v>
      </c>
      <c r="CE36" s="11">
        <v>0.49</v>
      </c>
      <c r="CF36" s="11">
        <v>0.49</v>
      </c>
      <c r="CG36" s="11">
        <v>0.49</v>
      </c>
      <c r="CH36" s="11">
        <v>0.49</v>
      </c>
      <c r="CI36" s="11">
        <v>0.5</v>
      </c>
      <c r="CJ36" s="11">
        <v>0.5</v>
      </c>
      <c r="CK36" s="11">
        <v>0.5</v>
      </c>
      <c r="CL36" s="11">
        <v>0.5</v>
      </c>
      <c r="CM36" s="11">
        <v>0.5</v>
      </c>
      <c r="CN36" s="11">
        <v>0.5</v>
      </c>
      <c r="CO36" s="11">
        <v>0.5</v>
      </c>
      <c r="CP36" s="11">
        <v>0.51</v>
      </c>
      <c r="CQ36" s="11">
        <v>0.51</v>
      </c>
      <c r="CR36" s="11">
        <v>0.51</v>
      </c>
      <c r="CS36" s="11">
        <v>0.51</v>
      </c>
      <c r="CT36" s="11">
        <v>0.51</v>
      </c>
      <c r="CU36" s="11">
        <v>0.51</v>
      </c>
      <c r="CV36" s="11">
        <v>0.52</v>
      </c>
      <c r="CW36" s="11">
        <v>0.52</v>
      </c>
      <c r="CX36" s="11">
        <v>0.52</v>
      </c>
      <c r="CY36" s="11">
        <v>0.52</v>
      </c>
      <c r="CZ36" s="11">
        <v>0.52</v>
      </c>
      <c r="DA36" s="11">
        <v>0.52</v>
      </c>
      <c r="DB36" s="11">
        <v>0.53</v>
      </c>
      <c r="DC36" s="11">
        <v>0.53</v>
      </c>
      <c r="DD36" s="11">
        <v>0.54</v>
      </c>
      <c r="DE36" s="11">
        <v>0.54</v>
      </c>
      <c r="DF36" s="11">
        <v>0.55000000000000004</v>
      </c>
      <c r="DG36" s="11">
        <v>0.55000000000000004</v>
      </c>
      <c r="DH36" s="11">
        <v>0.55000000000000004</v>
      </c>
      <c r="DI36" s="11">
        <v>0.56000000000000005</v>
      </c>
      <c r="DJ36" s="11">
        <v>0.56000000000000005</v>
      </c>
      <c r="DK36" s="11">
        <v>0.56000000000000005</v>
      </c>
      <c r="DL36" s="11">
        <v>0.56000000000000005</v>
      </c>
      <c r="DM36" s="11">
        <v>0.56999999999999995</v>
      </c>
      <c r="DN36" s="11">
        <v>0.56999999999999995</v>
      </c>
      <c r="DO36" s="11">
        <v>0.56999999999999995</v>
      </c>
      <c r="DP36" s="11">
        <v>0.85</v>
      </c>
      <c r="DQ36" s="11">
        <v>0.57999999999999996</v>
      </c>
      <c r="DR36" s="11">
        <v>0.57999999999999996</v>
      </c>
      <c r="DS36" s="11">
        <v>0.59</v>
      </c>
      <c r="DT36" s="11">
        <v>0.59</v>
      </c>
      <c r="DU36" s="3"/>
      <c r="DV36" s="3"/>
      <c r="DW36" s="3"/>
      <c r="DX36" s="3"/>
      <c r="DY36" s="3"/>
      <c r="DZ36" s="3"/>
      <c r="EA36" s="3"/>
    </row>
    <row r="37" spans="1:131" x14ac:dyDescent="0.3">
      <c r="A37" s="20" t="s">
        <v>90</v>
      </c>
      <c r="B37" s="42">
        <f t="shared" ref="B37:G37" si="99">B29+B21</f>
        <v>0</v>
      </c>
      <c r="C37" s="42">
        <f t="shared" si="99"/>
        <v>0</v>
      </c>
      <c r="D37" s="42">
        <f t="shared" si="99"/>
        <v>0</v>
      </c>
      <c r="E37" s="42">
        <f t="shared" si="99"/>
        <v>0</v>
      </c>
      <c r="F37" s="42">
        <f t="shared" si="99"/>
        <v>0</v>
      </c>
      <c r="G37" s="63">
        <f t="shared" si="99"/>
        <v>0</v>
      </c>
      <c r="H37" s="533"/>
      <c r="I37" s="40" t="s">
        <v>4</v>
      </c>
      <c r="J37" s="70"/>
      <c r="K37" s="34" t="str">
        <f t="shared" ref="K37" si="100">IF(H33="","",J37/$J$7)</f>
        <v/>
      </c>
      <c r="L37" s="35">
        <f>IF(OR($F$35="",$F$35=0),0,IF(H33="","",LOOKUP(H33,$AK$4:$AK$36,AR$4:AR$36)))</f>
        <v>0</v>
      </c>
      <c r="M37" s="35" t="str">
        <f t="shared" ref="M37" si="101">IF(H33="","",L37*K37)</f>
        <v/>
      </c>
      <c r="N37" s="40" t="s">
        <v>10</v>
      </c>
      <c r="O37" s="70"/>
      <c r="P37" s="34" t="str">
        <f t="shared" ref="P37" si="102">IF(H33="","",O37/$O$7)</f>
        <v/>
      </c>
      <c r="Q37" s="35">
        <f>IF(OR($F$38="",$F$38=0),0,IF(H33="","",LOOKUP(H33,$AK$4:$AK$36,AX$4:AX$36)))</f>
        <v>0</v>
      </c>
      <c r="R37" s="36" t="str">
        <f t="shared" ref="R37" si="103">IF(H33="","",Q37*P37)</f>
        <v/>
      </c>
      <c r="S37" s="10"/>
      <c r="T37" s="10"/>
      <c r="U37" s="10"/>
      <c r="V37" s="10"/>
      <c r="W37" s="10"/>
      <c r="X37" s="10"/>
      <c r="Y37" s="10"/>
      <c r="Z37" s="10"/>
      <c r="AA37" s="10"/>
      <c r="AB37" s="10"/>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4"/>
      <c r="DD37" s="4"/>
      <c r="DE37" s="3"/>
      <c r="DF37" s="4"/>
      <c r="DG37" s="4"/>
      <c r="DH37" s="4"/>
      <c r="DI37" s="4"/>
      <c r="DJ37" s="4"/>
      <c r="DK37" s="4"/>
      <c r="DL37" s="4"/>
      <c r="DM37" s="4"/>
      <c r="DN37" s="4"/>
      <c r="DO37" s="4"/>
      <c r="DP37" s="4"/>
      <c r="DQ37" s="4"/>
      <c r="DR37" s="4"/>
      <c r="DS37" s="4"/>
      <c r="DT37" s="4"/>
      <c r="DU37" s="3"/>
      <c r="DV37" s="3"/>
      <c r="DW37" s="3"/>
      <c r="DX37" s="3"/>
      <c r="DY37" s="3"/>
      <c r="DZ37" s="3"/>
      <c r="EA37" s="3"/>
    </row>
    <row r="38" spans="1:131" x14ac:dyDescent="0.3">
      <c r="A38" s="20" t="s">
        <v>12</v>
      </c>
      <c r="B38" s="42" t="str">
        <f t="shared" ref="B38:G38" si="104">IF(B21+B29=0,"",((B22*B21)+(B30*B29))/(B21+B29))</f>
        <v/>
      </c>
      <c r="C38" s="42" t="str">
        <f t="shared" si="104"/>
        <v/>
      </c>
      <c r="D38" s="42" t="str">
        <f t="shared" si="104"/>
        <v/>
      </c>
      <c r="E38" s="42" t="str">
        <f t="shared" si="104"/>
        <v/>
      </c>
      <c r="F38" s="42" t="str">
        <f t="shared" si="104"/>
        <v/>
      </c>
      <c r="G38" s="63" t="str">
        <f t="shared" si="104"/>
        <v/>
      </c>
      <c r="H38" s="533"/>
      <c r="I38" s="40" t="s">
        <v>5</v>
      </c>
      <c r="J38" s="70"/>
      <c r="K38" s="34" t="str">
        <f t="shared" ref="K38" si="105">IF(H33="","",J38/$J$8)</f>
        <v/>
      </c>
      <c r="L38" s="35">
        <f>IF(OR($G$35="",$G$35=0),0,IF(H33="","",LOOKUP(H33,$AK$4:$AK$36,AS$4:AS$36)))</f>
        <v>0</v>
      </c>
      <c r="M38" s="35" t="str">
        <f t="shared" ref="M38" si="106">IF(H33="","",L38*K38)</f>
        <v/>
      </c>
      <c r="N38" s="40" t="s">
        <v>11</v>
      </c>
      <c r="O38" s="70"/>
      <c r="P38" s="34" t="str">
        <f t="shared" ref="P38" si="107">IF(H33="","",O38/$O$8)</f>
        <v/>
      </c>
      <c r="Q38" s="35">
        <f>IF(OR($G$38="",$G$38=0),0,IF(H33="","",LOOKUP(H33,$AK$4:$AK$36,AY$4:AY$36)))</f>
        <v>0</v>
      </c>
      <c r="R38" s="36" t="str">
        <f t="shared" ref="R38" si="108">IF(H33="","",Q38*P38)</f>
        <v/>
      </c>
      <c r="S38" s="10"/>
      <c r="T38" s="10"/>
      <c r="U38" s="10"/>
      <c r="V38" s="10"/>
      <c r="W38" s="10"/>
      <c r="X38" s="10"/>
      <c r="Y38" s="10"/>
      <c r="Z38" s="10"/>
      <c r="AA38" s="10"/>
      <c r="AB38" s="10"/>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4"/>
      <c r="DD38" s="4"/>
      <c r="DE38" s="3"/>
      <c r="DF38" s="4"/>
      <c r="DG38" s="4"/>
      <c r="DH38" s="4"/>
      <c r="DI38" s="4"/>
      <c r="DJ38" s="4"/>
      <c r="DK38" s="4"/>
      <c r="DL38" s="4"/>
      <c r="DM38" s="4"/>
      <c r="DN38" s="4"/>
      <c r="DO38" s="4"/>
      <c r="DP38" s="4"/>
      <c r="DQ38" s="4"/>
      <c r="DR38" s="4"/>
      <c r="DS38" s="4"/>
      <c r="DT38" s="4"/>
      <c r="DU38" s="3"/>
      <c r="DV38" s="3"/>
      <c r="DW38" s="3"/>
      <c r="DX38" s="3"/>
      <c r="DY38" s="3"/>
      <c r="DZ38" s="3"/>
      <c r="EA38" s="3"/>
    </row>
    <row r="39" spans="1:131" ht="19.2" thickBot="1" x14ac:dyDescent="0.35">
      <c r="A39" s="541"/>
      <c r="B39" s="542"/>
      <c r="C39" s="542"/>
      <c r="D39" s="542"/>
      <c r="E39" s="542"/>
      <c r="F39" s="542"/>
      <c r="G39" s="543"/>
      <c r="H39" s="551"/>
      <c r="I39" s="552"/>
      <c r="J39" s="552"/>
      <c r="K39" s="552"/>
      <c r="L39" s="552"/>
      <c r="M39" s="552"/>
      <c r="N39" s="552"/>
      <c r="O39" s="552"/>
      <c r="P39" s="552"/>
      <c r="Q39" s="552"/>
      <c r="R39" s="553"/>
      <c r="S39" s="10"/>
      <c r="T39" s="10"/>
      <c r="U39" s="10"/>
      <c r="V39" s="10"/>
      <c r="W39" s="10"/>
      <c r="X39" s="10"/>
      <c r="Y39" s="10"/>
      <c r="Z39" s="10"/>
      <c r="AA39" s="10"/>
      <c r="AB39" s="10"/>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4"/>
      <c r="DD39" s="4"/>
      <c r="DE39" s="3"/>
      <c r="DF39" s="4"/>
      <c r="DG39" s="4"/>
      <c r="DH39" s="4"/>
      <c r="DI39" s="4"/>
      <c r="DJ39" s="4"/>
      <c r="DK39" s="4"/>
      <c r="DL39" s="4"/>
      <c r="DM39" s="4"/>
      <c r="DN39" s="4"/>
      <c r="DO39" s="4"/>
      <c r="DP39" s="4"/>
      <c r="DQ39" s="4"/>
      <c r="DR39" s="4"/>
      <c r="DS39" s="4"/>
      <c r="DT39" s="4"/>
      <c r="DU39" s="3"/>
      <c r="DV39" s="3"/>
      <c r="DW39" s="3"/>
      <c r="DX39" s="3"/>
      <c r="DY39" s="3"/>
      <c r="DZ39" s="3"/>
      <c r="EA39" s="3"/>
    </row>
    <row r="40" spans="1:131" x14ac:dyDescent="0.3">
      <c r="A40" s="531" t="s">
        <v>16</v>
      </c>
      <c r="B40" s="499"/>
      <c r="C40" s="554"/>
      <c r="D40" s="555"/>
      <c r="E40" s="539">
        <f>SUM(B42:G42,B44:G44)</f>
        <v>0</v>
      </c>
      <c r="F40" s="540"/>
      <c r="G40" s="18" t="s">
        <v>18</v>
      </c>
      <c r="H40" s="556"/>
      <c r="I40" s="40" t="s">
        <v>0</v>
      </c>
      <c r="J40" s="70"/>
      <c r="K40" s="34" t="str">
        <f t="shared" ref="K40" si="109">IF(H40="","",J40/$J$3)</f>
        <v/>
      </c>
      <c r="L40" s="35">
        <f>IF(OR($B$35="",$B$35=0),0,IF(H40="","",LOOKUP(H40,$AK$4:$AK$36,AN$4:AN$36)))</f>
        <v>0</v>
      </c>
      <c r="M40" s="35" t="str">
        <f t="shared" ref="M40" si="110">IF(H40="","",L40*K40)</f>
        <v/>
      </c>
      <c r="N40" s="40" t="s">
        <v>6</v>
      </c>
      <c r="O40" s="70"/>
      <c r="P40" s="34" t="str">
        <f t="shared" ref="P40" si="111">IF(H40="","",O40/$O$3)</f>
        <v/>
      </c>
      <c r="Q40" s="35">
        <f>IF(OR($B$38="",$B$38=0),0,IF(H40="","",LOOKUP(H40,$AK$4:$AK$36,AT$4:AT$36)))</f>
        <v>0</v>
      </c>
      <c r="R40" s="36" t="str">
        <f t="shared" ref="R40" si="112">IF(H40="","",Q40*P40)</f>
        <v/>
      </c>
      <c r="S40" s="10"/>
      <c r="T40" s="10"/>
      <c r="U40" s="10"/>
      <c r="V40" s="10"/>
      <c r="W40" s="10"/>
      <c r="X40" s="10"/>
      <c r="Y40" s="10"/>
      <c r="Z40" s="10"/>
      <c r="AA40" s="10"/>
      <c r="AB40" s="10"/>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4"/>
      <c r="DD40" s="4"/>
      <c r="DE40" s="3"/>
      <c r="DF40" s="4"/>
      <c r="DG40" s="4"/>
      <c r="DH40" s="4"/>
      <c r="DI40" s="4"/>
      <c r="DJ40" s="4"/>
      <c r="DK40" s="4"/>
      <c r="DL40" s="4"/>
      <c r="DM40" s="4"/>
      <c r="DN40" s="4"/>
      <c r="DO40" s="4"/>
      <c r="DP40" s="4"/>
      <c r="DQ40" s="4"/>
      <c r="DR40" s="4"/>
      <c r="DS40" s="4"/>
      <c r="DT40" s="4"/>
      <c r="DU40" s="3"/>
      <c r="DV40" s="3"/>
      <c r="DW40" s="3"/>
      <c r="DX40" s="3"/>
      <c r="DY40" s="3"/>
      <c r="DZ40" s="3"/>
      <c r="EA40" s="3"/>
    </row>
    <row r="41" spans="1:131" x14ac:dyDescent="0.3">
      <c r="A41" s="72" t="s">
        <v>45</v>
      </c>
      <c r="B41" s="73" t="s">
        <v>0</v>
      </c>
      <c r="C41" s="73" t="s">
        <v>1</v>
      </c>
      <c r="D41" s="73" t="s">
        <v>2</v>
      </c>
      <c r="E41" s="73" t="s">
        <v>3</v>
      </c>
      <c r="F41" s="73" t="s">
        <v>4</v>
      </c>
      <c r="G41" s="19" t="s">
        <v>5</v>
      </c>
      <c r="H41" s="557"/>
      <c r="I41" s="40" t="s">
        <v>1</v>
      </c>
      <c r="J41" s="70"/>
      <c r="K41" s="34" t="str">
        <f t="shared" ref="K41" si="113">IF(H40="","",J41/$J$4)</f>
        <v/>
      </c>
      <c r="L41" s="35">
        <f>IF(OR($C$35="",$C$35=0),0,IF(H40="","",LOOKUP(H40,$AK$4:$AK$36,AO$4:AO$36)))</f>
        <v>0</v>
      </c>
      <c r="M41" s="35" t="str">
        <f t="shared" ref="M41" si="114">IF(H40="","",L41*K41)</f>
        <v/>
      </c>
      <c r="N41" s="40" t="s">
        <v>7</v>
      </c>
      <c r="O41" s="70"/>
      <c r="P41" s="34" t="str">
        <f t="shared" ref="P41" si="115">IF(H40="","",O41/$O$4)</f>
        <v/>
      </c>
      <c r="Q41" s="35">
        <f>IF(OR($C$38="",$C$38=0),0,IF(H40="","",LOOKUP(H40,$AK$4:$AK$36,AU$4:AU$36)))</f>
        <v>0</v>
      </c>
      <c r="R41" s="36" t="str">
        <f t="shared" ref="R41" si="116">IF(H40="","",Q41*P41)</f>
        <v/>
      </c>
      <c r="S41" s="10"/>
      <c r="T41" s="10"/>
      <c r="U41" s="10"/>
      <c r="V41" s="10"/>
      <c r="W41" s="10"/>
      <c r="X41" s="10"/>
      <c r="Y41" s="10"/>
      <c r="Z41" s="10"/>
      <c r="AA41" s="10"/>
      <c r="AB41" s="10"/>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4"/>
      <c r="DD41" s="4"/>
      <c r="DE41" s="3"/>
      <c r="DF41" s="4"/>
      <c r="DG41" s="4"/>
      <c r="DH41" s="4"/>
      <c r="DI41" s="4"/>
      <c r="DJ41" s="4"/>
      <c r="DK41" s="4"/>
      <c r="DL41" s="4"/>
      <c r="DM41" s="4"/>
      <c r="DN41" s="4"/>
      <c r="DO41" s="4"/>
      <c r="DP41" s="4"/>
      <c r="DQ41" s="4"/>
      <c r="DR41" s="4"/>
      <c r="DS41" s="4"/>
      <c r="DT41" s="4"/>
      <c r="DU41" s="3"/>
      <c r="DV41" s="3"/>
      <c r="DW41" s="3"/>
      <c r="DX41" s="3"/>
      <c r="DY41" s="3"/>
      <c r="DZ41" s="3"/>
      <c r="EA41" s="3"/>
    </row>
    <row r="42" spans="1:131" x14ac:dyDescent="0.3">
      <c r="A42" s="20" t="s">
        <v>19</v>
      </c>
      <c r="B42" s="28"/>
      <c r="C42" s="28"/>
      <c r="D42" s="28"/>
      <c r="E42" s="28"/>
      <c r="F42" s="28"/>
      <c r="G42" s="29"/>
      <c r="H42" s="557"/>
      <c r="I42" s="40" t="s">
        <v>2</v>
      </c>
      <c r="J42" s="70"/>
      <c r="K42" s="34" t="str">
        <f t="shared" ref="K42" si="117">IF(H40="","",J42/$J$5)</f>
        <v/>
      </c>
      <c r="L42" s="35">
        <f>IF(OR($D$35="",$D$35=0),0,IF(H40="","",LOOKUP(H40,$AK$4:$AK$36,AP$4:AP$36)))</f>
        <v>0</v>
      </c>
      <c r="M42" s="35" t="str">
        <f t="shared" ref="M42" si="118">IF(H40="","",L42*K42)</f>
        <v/>
      </c>
      <c r="N42" s="40" t="s">
        <v>8</v>
      </c>
      <c r="O42" s="70"/>
      <c r="P42" s="34" t="str">
        <f t="shared" ref="P42" si="119">IF(H40="","",O42/$O$5)</f>
        <v/>
      </c>
      <c r="Q42" s="35">
        <f>IF(OR($D$38="",$D$38=0),0,IF(H40="","",LOOKUP(H40,$AK$4:$AK$36,AV$4:AV$36)))</f>
        <v>0</v>
      </c>
      <c r="R42" s="36" t="str">
        <f t="shared" ref="R42" si="120">IF(H40="","",Q42*P42)</f>
        <v/>
      </c>
      <c r="S42" s="10"/>
      <c r="T42" s="10"/>
      <c r="U42" s="10"/>
      <c r="V42" s="10"/>
      <c r="W42" s="10"/>
      <c r="X42" s="10"/>
      <c r="Y42" s="10"/>
      <c r="Z42" s="10"/>
      <c r="AA42" s="10"/>
      <c r="AB42" s="10"/>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4"/>
      <c r="DD42" s="4"/>
      <c r="DE42" s="3"/>
      <c r="DF42" s="4"/>
      <c r="DG42" s="4"/>
      <c r="DH42" s="4"/>
      <c r="DI42" s="4"/>
      <c r="DJ42" s="4"/>
      <c r="DK42" s="4"/>
      <c r="DL42" s="4"/>
      <c r="DM42" s="4"/>
      <c r="DN42" s="4"/>
      <c r="DO42" s="4"/>
      <c r="DP42" s="4"/>
      <c r="DQ42" s="4"/>
      <c r="DR42" s="4"/>
      <c r="DS42" s="4"/>
      <c r="DT42" s="4"/>
      <c r="DU42" s="3"/>
      <c r="DV42" s="3"/>
      <c r="DW42" s="3"/>
      <c r="DX42" s="3"/>
      <c r="DY42" s="3"/>
      <c r="DZ42" s="3"/>
      <c r="EA42" s="3"/>
    </row>
    <row r="43" spans="1:131" x14ac:dyDescent="0.3">
      <c r="A43" s="72" t="s">
        <v>45</v>
      </c>
      <c r="B43" s="73" t="s">
        <v>6</v>
      </c>
      <c r="C43" s="73" t="s">
        <v>7</v>
      </c>
      <c r="D43" s="73" t="s">
        <v>8</v>
      </c>
      <c r="E43" s="73" t="s">
        <v>9</v>
      </c>
      <c r="F43" s="73" t="s">
        <v>10</v>
      </c>
      <c r="G43" s="19" t="s">
        <v>11</v>
      </c>
      <c r="H43" s="557"/>
      <c r="I43" s="40" t="s">
        <v>3</v>
      </c>
      <c r="J43" s="70"/>
      <c r="K43" s="34" t="str">
        <f t="shared" ref="K43" si="121">IF(H40="","",J43/$J$6)</f>
        <v/>
      </c>
      <c r="L43" s="35">
        <f>IF(OR($E$35="",$E$35=0),0,IF(H40="","",LOOKUP(H40,$AK$4:$AK$36,AQ$4:AQ$36)))</f>
        <v>0</v>
      </c>
      <c r="M43" s="35" t="str">
        <f t="shared" ref="M43" si="122">IF(H40="","",L43*K43)</f>
        <v/>
      </c>
      <c r="N43" s="40" t="s">
        <v>9</v>
      </c>
      <c r="O43" s="70"/>
      <c r="P43" s="34" t="str">
        <f t="shared" ref="P43" si="123">IF(H40="","",O43/$O$6)</f>
        <v/>
      </c>
      <c r="Q43" s="35">
        <f>IF(OR($E$38="",$E$38=0),0,IF(H40="","",LOOKUP(H40,$AK$4:$AK$36,AW$4:AW$36)))</f>
        <v>0</v>
      </c>
      <c r="R43" s="36" t="str">
        <f t="shared" ref="R43" si="124">IF(H40="","",Q43*P43)</f>
        <v/>
      </c>
      <c r="S43" s="10"/>
      <c r="T43" s="10"/>
      <c r="U43" s="10"/>
      <c r="V43" s="10"/>
      <c r="W43" s="10"/>
      <c r="X43" s="10"/>
      <c r="Y43" s="10"/>
      <c r="Z43" s="10"/>
      <c r="AA43" s="10"/>
      <c r="AB43" s="10"/>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4"/>
      <c r="DD43" s="4"/>
      <c r="DE43" s="3"/>
      <c r="DF43" s="4"/>
      <c r="DG43" s="4"/>
      <c r="DH43" s="4"/>
      <c r="DI43" s="4"/>
      <c r="DJ43" s="4"/>
      <c r="DK43" s="4"/>
      <c r="DL43" s="4"/>
      <c r="DM43" s="4"/>
      <c r="DN43" s="4"/>
      <c r="DO43" s="4"/>
      <c r="DP43" s="4"/>
      <c r="DQ43" s="4"/>
      <c r="DR43" s="4"/>
      <c r="DS43" s="4"/>
      <c r="DT43" s="4"/>
      <c r="DU43" s="3"/>
      <c r="DV43" s="3"/>
      <c r="DW43" s="3"/>
      <c r="DX43" s="3"/>
      <c r="DY43" s="3"/>
      <c r="DZ43" s="3"/>
      <c r="EA43" s="3"/>
    </row>
    <row r="44" spans="1:131" x14ac:dyDescent="0.3">
      <c r="A44" s="20" t="s">
        <v>19</v>
      </c>
      <c r="B44" s="28"/>
      <c r="C44" s="28"/>
      <c r="D44" s="28"/>
      <c r="E44" s="28"/>
      <c r="F44" s="28"/>
      <c r="G44" s="29"/>
      <c r="H44" s="557"/>
      <c r="I44" s="40" t="s">
        <v>4</v>
      </c>
      <c r="J44" s="70"/>
      <c r="K44" s="34" t="str">
        <f t="shared" ref="K44" si="125">IF(H40="","",J44/$J$7)</f>
        <v/>
      </c>
      <c r="L44" s="35">
        <f>IF(OR($F$35="",$F$35=0),0,IF(H40="","",LOOKUP(H40,$AK$4:$AK$36,AR$4:AR$36)))</f>
        <v>0</v>
      </c>
      <c r="M44" s="35" t="str">
        <f t="shared" ref="M44" si="126">IF(H40="","",L44*K44)</f>
        <v/>
      </c>
      <c r="N44" s="40" t="s">
        <v>10</v>
      </c>
      <c r="O44" s="70"/>
      <c r="P44" s="34" t="str">
        <f t="shared" ref="P44" si="127">IF(H40="","",O44/$O$7)</f>
        <v/>
      </c>
      <c r="Q44" s="35">
        <f>IF(OR($F$38="",$F$38=0),0,IF(H40="","",LOOKUP(H40,$AK$4:$AK$36,AX$4:AX$36)))</f>
        <v>0</v>
      </c>
      <c r="R44" s="36" t="str">
        <f t="shared" ref="R44" si="128">IF(H40="","",Q44*P44)</f>
        <v/>
      </c>
      <c r="S44" s="10"/>
      <c r="T44" s="10"/>
      <c r="U44" s="10"/>
      <c r="V44" s="10"/>
      <c r="W44" s="10"/>
      <c r="X44" s="10"/>
      <c r="Y44" s="10"/>
      <c r="Z44" s="10"/>
      <c r="AA44" s="10"/>
      <c r="AB44" s="10"/>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4"/>
      <c r="DD44" s="4"/>
      <c r="DE44" s="3"/>
      <c r="DF44" s="4"/>
      <c r="DG44" s="4"/>
      <c r="DH44" s="4"/>
      <c r="DI44" s="4"/>
      <c r="DJ44" s="4"/>
      <c r="DK44" s="4"/>
      <c r="DL44" s="4"/>
      <c r="DM44" s="4"/>
      <c r="DN44" s="4"/>
      <c r="DO44" s="4"/>
      <c r="DP44" s="4"/>
      <c r="DQ44" s="4"/>
      <c r="DR44" s="4"/>
      <c r="DS44" s="4"/>
      <c r="DT44" s="4"/>
      <c r="DU44" s="3"/>
      <c r="DV44" s="3"/>
      <c r="DW44" s="3"/>
      <c r="DX44" s="3"/>
      <c r="DY44" s="3"/>
      <c r="DZ44" s="3"/>
      <c r="EA44" s="3"/>
    </row>
    <row r="45" spans="1:131" ht="19.2" thickBot="1" x14ac:dyDescent="0.35">
      <c r="A45" s="541"/>
      <c r="B45" s="542"/>
      <c r="C45" s="542"/>
      <c r="D45" s="542"/>
      <c r="E45" s="542"/>
      <c r="F45" s="542"/>
      <c r="G45" s="543"/>
      <c r="H45" s="558"/>
      <c r="I45" s="40" t="s">
        <v>5</v>
      </c>
      <c r="J45" s="70"/>
      <c r="K45" s="34" t="str">
        <f t="shared" ref="K45" si="129">IF(H40="","",J45/$J$8)</f>
        <v/>
      </c>
      <c r="L45" s="35">
        <f>IF(OR($G$35="",$G$35=0),0,IF(H40="","",LOOKUP(H40,$AK$4:$AK$36,AS$4:AS$36)))</f>
        <v>0</v>
      </c>
      <c r="M45" s="35" t="str">
        <f t="shared" ref="M45" si="130">IF(H40="","",L45*K45)</f>
        <v/>
      </c>
      <c r="N45" s="40" t="s">
        <v>11</v>
      </c>
      <c r="O45" s="70"/>
      <c r="P45" s="34" t="str">
        <f t="shared" ref="P45" si="131">IF(H40="","",O45/$O$8)</f>
        <v/>
      </c>
      <c r="Q45" s="35">
        <f>IF(OR($G$38="",$G$38=0),0,IF(H40="","",LOOKUP(H40,$AK$4:$AK$36,AY$4:AY$36)))</f>
        <v>0</v>
      </c>
      <c r="R45" s="36" t="str">
        <f t="shared" ref="R45" si="132">IF(H40="","",Q45*P45)</f>
        <v/>
      </c>
      <c r="S45" s="10"/>
      <c r="T45" s="10"/>
      <c r="U45" s="10"/>
      <c r="V45" s="10"/>
      <c r="W45" s="10"/>
      <c r="X45" s="10"/>
      <c r="Y45" s="10"/>
      <c r="Z45" s="10"/>
      <c r="AA45" s="10"/>
      <c r="AB45" s="10"/>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4"/>
      <c r="DD45" s="4"/>
      <c r="DE45" s="3"/>
      <c r="DF45" s="4"/>
      <c r="DG45" s="4"/>
      <c r="DH45" s="4"/>
      <c r="DI45" s="4"/>
      <c r="DJ45" s="4"/>
      <c r="DK45" s="4"/>
      <c r="DL45" s="4"/>
      <c r="DM45" s="4"/>
      <c r="DN45" s="4"/>
      <c r="DO45" s="4"/>
      <c r="DP45" s="4"/>
      <c r="DQ45" s="4"/>
      <c r="DR45" s="4"/>
      <c r="DS45" s="4"/>
      <c r="DT45" s="4"/>
      <c r="DU45" s="3"/>
      <c r="DV45" s="3"/>
      <c r="DW45" s="3"/>
      <c r="DX45" s="3"/>
      <c r="DY45" s="3"/>
      <c r="DZ45" s="3"/>
      <c r="EA45" s="3"/>
    </row>
    <row r="46" spans="1:131" x14ac:dyDescent="0.3">
      <c r="A46" s="531" t="s">
        <v>37</v>
      </c>
      <c r="B46" s="499"/>
      <c r="C46" s="48">
        <f>IF(SUM(B49:G49,B52:G52)=0,0,AVERAGE(B49:G49,B52:G52))</f>
        <v>0</v>
      </c>
      <c r="D46" s="17" t="s">
        <v>25</v>
      </c>
      <c r="E46" s="539">
        <f>SUM(B48:G48,B51:G51)</f>
        <v>0</v>
      </c>
      <c r="F46" s="540"/>
      <c r="G46" s="18" t="s">
        <v>23</v>
      </c>
      <c r="H46" s="533"/>
      <c r="I46" s="40" t="s">
        <v>0</v>
      </c>
      <c r="J46" s="70"/>
      <c r="K46" s="34" t="str">
        <f t="shared" ref="K46" si="133">IF(H46="","",J46/$J$3)</f>
        <v/>
      </c>
      <c r="L46" s="35">
        <f>IF(OR($B$35="",$B$35=0),0,IF(H46="","",LOOKUP(H46,$AK$4:$AK$36,AN$4:AN$36)))</f>
        <v>0</v>
      </c>
      <c r="M46" s="35" t="str">
        <f t="shared" ref="M46" si="134">IF(H46="","",L46*K46)</f>
        <v/>
      </c>
      <c r="N46" s="40" t="s">
        <v>6</v>
      </c>
      <c r="O46" s="70"/>
      <c r="P46" s="34" t="str">
        <f t="shared" ref="P46" si="135">IF(H46="","",O46/$O$3)</f>
        <v/>
      </c>
      <c r="Q46" s="35">
        <f>IF(OR($B$38="",$B$38=0),0,IF(H46="","",LOOKUP(H46,$AK$4:$AK$36,AT$4:AT$36)))</f>
        <v>0</v>
      </c>
      <c r="R46" s="36" t="str">
        <f t="shared" ref="R46" si="136">IF(H46="","",Q46*P46)</f>
        <v/>
      </c>
      <c r="S46" s="10"/>
      <c r="T46" s="10"/>
      <c r="U46" s="10"/>
      <c r="V46" s="10"/>
      <c r="W46" s="10"/>
      <c r="X46" s="10"/>
      <c r="Y46" s="10"/>
      <c r="Z46" s="10"/>
      <c r="AA46" s="10"/>
      <c r="AB46" s="10"/>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4"/>
      <c r="DD46" s="4"/>
      <c r="DE46" s="3"/>
      <c r="DF46" s="4"/>
      <c r="DG46" s="4"/>
      <c r="DH46" s="4"/>
      <c r="DI46" s="4"/>
      <c r="DJ46" s="4"/>
      <c r="DK46" s="4"/>
      <c r="DL46" s="4"/>
      <c r="DM46" s="4"/>
      <c r="DN46" s="4"/>
      <c r="DO46" s="4"/>
      <c r="DP46" s="4"/>
      <c r="DQ46" s="4"/>
      <c r="DR46" s="4"/>
      <c r="DS46" s="4"/>
      <c r="DT46" s="4"/>
      <c r="DU46" s="3"/>
      <c r="DV46" s="3"/>
      <c r="DW46" s="3"/>
      <c r="DX46" s="3"/>
      <c r="DY46" s="3"/>
      <c r="DZ46" s="3"/>
      <c r="EA46" s="3"/>
    </row>
    <row r="47" spans="1:131" x14ac:dyDescent="0.3">
      <c r="A47" s="72" t="s">
        <v>45</v>
      </c>
      <c r="B47" s="73" t="s">
        <v>0</v>
      </c>
      <c r="C47" s="73" t="s">
        <v>1</v>
      </c>
      <c r="D47" s="73" t="s">
        <v>2</v>
      </c>
      <c r="E47" s="73" t="s">
        <v>3</v>
      </c>
      <c r="F47" s="73" t="s">
        <v>4</v>
      </c>
      <c r="G47" s="19" t="s">
        <v>5</v>
      </c>
      <c r="H47" s="533"/>
      <c r="I47" s="40" t="s">
        <v>1</v>
      </c>
      <c r="J47" s="70"/>
      <c r="K47" s="34" t="str">
        <f t="shared" ref="K47" si="137">IF(H46="","",J47/$J$4)</f>
        <v/>
      </c>
      <c r="L47" s="35">
        <f>IF(OR($C$35="",$C$35=0),0,IF(H46="","",LOOKUP(H46,$AK$4:$AK$36,AO$4:AO$36)))</f>
        <v>0</v>
      </c>
      <c r="M47" s="35" t="str">
        <f t="shared" ref="M47" si="138">IF(H46="","",L47*K47)</f>
        <v/>
      </c>
      <c r="N47" s="40" t="s">
        <v>7</v>
      </c>
      <c r="O47" s="70"/>
      <c r="P47" s="34" t="str">
        <f t="shared" ref="P47" si="139">IF(H46="","",O47/$O$4)</f>
        <v/>
      </c>
      <c r="Q47" s="35">
        <f>IF(OR($C$38="",$C$38=0),0,IF(H46="","",LOOKUP(H46,$AK$4:$AK$36,AU$4:AU$36)))</f>
        <v>0</v>
      </c>
      <c r="R47" s="36" t="str">
        <f t="shared" ref="R47" si="140">IF(H46="","",Q47*P47)</f>
        <v/>
      </c>
      <c r="S47" s="10"/>
      <c r="T47" s="10"/>
      <c r="U47" s="10"/>
      <c r="V47" s="10"/>
      <c r="W47" s="10"/>
      <c r="X47" s="10"/>
      <c r="Y47" s="10"/>
      <c r="Z47" s="10"/>
      <c r="AA47" s="10"/>
      <c r="AB47" s="10"/>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4"/>
      <c r="DD47" s="4"/>
      <c r="DE47" s="3"/>
      <c r="DF47" s="4"/>
      <c r="DG47" s="4"/>
      <c r="DH47" s="4"/>
      <c r="DI47" s="4"/>
      <c r="DJ47" s="4"/>
      <c r="DK47" s="4"/>
      <c r="DL47" s="4"/>
      <c r="DM47" s="4"/>
      <c r="DN47" s="4"/>
      <c r="DO47" s="4"/>
      <c r="DP47" s="4"/>
      <c r="DQ47" s="4"/>
      <c r="DR47" s="4"/>
      <c r="DS47" s="4"/>
      <c r="DT47" s="4"/>
      <c r="DU47" s="3"/>
      <c r="DV47" s="3"/>
      <c r="DW47" s="3"/>
      <c r="DX47" s="3"/>
      <c r="DY47" s="3"/>
      <c r="DZ47" s="3"/>
      <c r="EA47" s="3"/>
    </row>
    <row r="48" spans="1:131" x14ac:dyDescent="0.3">
      <c r="A48" s="20" t="s">
        <v>24</v>
      </c>
      <c r="B48" s="28"/>
      <c r="C48" s="28"/>
      <c r="D48" s="28"/>
      <c r="E48" s="28"/>
      <c r="F48" s="28"/>
      <c r="G48" s="29"/>
      <c r="H48" s="533"/>
      <c r="I48" s="40" t="s">
        <v>2</v>
      </c>
      <c r="J48" s="70"/>
      <c r="K48" s="34" t="str">
        <f t="shared" ref="K48" si="141">IF(H46="","",J48/$J$5)</f>
        <v/>
      </c>
      <c r="L48" s="35">
        <f>IF(OR($D$35="",$D$35=0),0,IF(H46="","",LOOKUP(H46,$AK$4:$AK$36,AP$4:AP$36)))</f>
        <v>0</v>
      </c>
      <c r="M48" s="35" t="str">
        <f t="shared" ref="M48" si="142">IF(H46="","",L48*K48)</f>
        <v/>
      </c>
      <c r="N48" s="40" t="s">
        <v>8</v>
      </c>
      <c r="O48" s="70"/>
      <c r="P48" s="34" t="str">
        <f t="shared" ref="P48" si="143">IF(H46="","",O48/$O$5)</f>
        <v/>
      </c>
      <c r="Q48" s="35">
        <f>IF(OR($D$38="",$D$38=0),0,IF(H46="","",LOOKUP(H46,$AK$4:$AK$36,AV$4:AV$36)))</f>
        <v>0</v>
      </c>
      <c r="R48" s="36" t="str">
        <f t="shared" ref="R48" si="144">IF(H46="","",Q48*P48)</f>
        <v/>
      </c>
      <c r="S48" s="10"/>
      <c r="T48" s="10"/>
      <c r="U48" s="10"/>
      <c r="V48" s="10"/>
      <c r="W48" s="10"/>
      <c r="X48" s="10"/>
      <c r="Y48" s="10"/>
      <c r="Z48" s="10"/>
      <c r="AA48" s="10"/>
      <c r="AB48" s="10"/>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4"/>
      <c r="DD48" s="4"/>
      <c r="DE48" s="3"/>
      <c r="DF48" s="4"/>
      <c r="DG48" s="4"/>
      <c r="DH48" s="4"/>
      <c r="DI48" s="4"/>
      <c r="DJ48" s="4"/>
      <c r="DK48" s="4"/>
      <c r="DL48" s="4"/>
      <c r="DM48" s="4"/>
      <c r="DN48" s="4"/>
      <c r="DO48" s="4"/>
      <c r="DP48" s="4"/>
      <c r="DQ48" s="4"/>
      <c r="DR48" s="4"/>
      <c r="DS48" s="4"/>
      <c r="DT48" s="4"/>
      <c r="DU48" s="3"/>
      <c r="DV48" s="3"/>
      <c r="DW48" s="3"/>
      <c r="DX48" s="3"/>
      <c r="DY48" s="3"/>
      <c r="DZ48" s="3"/>
      <c r="EA48" s="3"/>
    </row>
    <row r="49" spans="1:131" x14ac:dyDescent="0.3">
      <c r="A49" s="20" t="s">
        <v>26</v>
      </c>
      <c r="B49" s="28"/>
      <c r="C49" s="28"/>
      <c r="D49" s="28"/>
      <c r="E49" s="28"/>
      <c r="F49" s="28"/>
      <c r="G49" s="29"/>
      <c r="H49" s="533"/>
      <c r="I49" s="40" t="s">
        <v>3</v>
      </c>
      <c r="J49" s="70"/>
      <c r="K49" s="34" t="str">
        <f t="shared" ref="K49" si="145">IF(H46="","",J49/$J$6)</f>
        <v/>
      </c>
      <c r="L49" s="35">
        <f>IF(OR($E$35="",$E$35=0),0,IF(H46="","",LOOKUP(H46,$AK$4:$AK$36,AQ$4:AQ$36)))</f>
        <v>0</v>
      </c>
      <c r="M49" s="35" t="str">
        <f t="shared" ref="M49" si="146">IF(H46="","",L49*K49)</f>
        <v/>
      </c>
      <c r="N49" s="40" t="s">
        <v>9</v>
      </c>
      <c r="O49" s="70"/>
      <c r="P49" s="34" t="str">
        <f t="shared" ref="P49" si="147">IF(H46="","",O49/$O$6)</f>
        <v/>
      </c>
      <c r="Q49" s="35">
        <f>IF(OR($E$38="",$E$38=0),0,IF(H46="","",LOOKUP(H46,$AK$4:$AK$36,AW$4:AW$36)))</f>
        <v>0</v>
      </c>
      <c r="R49" s="36" t="str">
        <f t="shared" ref="R49" si="148">IF(H46="","",Q49*P49)</f>
        <v/>
      </c>
      <c r="S49" s="10"/>
      <c r="T49" s="10"/>
      <c r="U49" s="10"/>
      <c r="V49" s="10"/>
      <c r="W49" s="10"/>
      <c r="X49" s="10"/>
      <c r="Y49" s="10"/>
      <c r="Z49" s="10"/>
      <c r="AA49" s="10"/>
      <c r="AB49" s="10"/>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4"/>
      <c r="DD49" s="4"/>
      <c r="DE49" s="3"/>
      <c r="DF49" s="4"/>
      <c r="DG49" s="4"/>
      <c r="DH49" s="4"/>
      <c r="DI49" s="4"/>
      <c r="DJ49" s="4"/>
      <c r="DK49" s="4"/>
      <c r="DL49" s="4"/>
      <c r="DM49" s="4"/>
      <c r="DN49" s="4"/>
      <c r="DO49" s="4"/>
      <c r="DP49" s="4"/>
      <c r="DQ49" s="4"/>
      <c r="DR49" s="4"/>
      <c r="DS49" s="4"/>
      <c r="DT49" s="4"/>
      <c r="DU49" s="3"/>
      <c r="DV49" s="3"/>
      <c r="DW49" s="3"/>
      <c r="DX49" s="3"/>
      <c r="DY49" s="3"/>
      <c r="DZ49" s="3"/>
      <c r="EA49" s="3"/>
    </row>
    <row r="50" spans="1:131" x14ac:dyDescent="0.3">
      <c r="A50" s="72" t="s">
        <v>45</v>
      </c>
      <c r="B50" s="73" t="s">
        <v>6</v>
      </c>
      <c r="C50" s="73" t="s">
        <v>7</v>
      </c>
      <c r="D50" s="73" t="s">
        <v>8</v>
      </c>
      <c r="E50" s="73" t="s">
        <v>9</v>
      </c>
      <c r="F50" s="73" t="s">
        <v>10</v>
      </c>
      <c r="G50" s="19" t="s">
        <v>11</v>
      </c>
      <c r="H50" s="533"/>
      <c r="I50" s="40" t="s">
        <v>4</v>
      </c>
      <c r="J50" s="70"/>
      <c r="K50" s="34" t="str">
        <f t="shared" ref="K50" si="149">IF(H46="","",J50/$J$7)</f>
        <v/>
      </c>
      <c r="L50" s="35">
        <f>IF(OR($F$35="",$F$35=0),0,IF(H46="","",LOOKUP(H46,$AK$4:$AK$36,AR$4:AR$36)))</f>
        <v>0</v>
      </c>
      <c r="M50" s="35" t="str">
        <f t="shared" ref="M50" si="150">IF(H46="","",L50*K50)</f>
        <v/>
      </c>
      <c r="N50" s="40" t="s">
        <v>10</v>
      </c>
      <c r="O50" s="70"/>
      <c r="P50" s="34" t="str">
        <f t="shared" ref="P50" si="151">IF(H46="","",O50/$O$7)</f>
        <v/>
      </c>
      <c r="Q50" s="35">
        <f>IF(OR($F$38="",$F$38=0),0,IF(H46="","",LOOKUP(H46,$AK$4:$AK$36,AX$4:AX$36)))</f>
        <v>0</v>
      </c>
      <c r="R50" s="36" t="str">
        <f t="shared" ref="R50" si="152">IF(H46="","",Q50*P50)</f>
        <v/>
      </c>
      <c r="S50" s="10"/>
      <c r="T50" s="10"/>
      <c r="U50" s="10"/>
      <c r="V50" s="10"/>
      <c r="W50" s="10"/>
      <c r="X50" s="10"/>
      <c r="Y50" s="10"/>
      <c r="Z50" s="10"/>
      <c r="AA50" s="10"/>
      <c r="AB50" s="10"/>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4"/>
      <c r="DD50" s="4"/>
      <c r="DE50" s="3"/>
      <c r="DF50" s="4"/>
      <c r="DG50" s="4"/>
      <c r="DH50" s="4"/>
      <c r="DI50" s="4"/>
      <c r="DJ50" s="4"/>
      <c r="DK50" s="4"/>
      <c r="DL50" s="4"/>
      <c r="DM50" s="4"/>
      <c r="DN50" s="4"/>
      <c r="DO50" s="4"/>
      <c r="DP50" s="4"/>
      <c r="DQ50" s="4"/>
      <c r="DR50" s="4"/>
      <c r="DS50" s="4"/>
      <c r="DT50" s="4"/>
      <c r="DU50" s="3"/>
      <c r="DV50" s="3"/>
      <c r="DW50" s="3"/>
      <c r="DX50" s="3"/>
      <c r="DY50" s="3"/>
      <c r="DZ50" s="3"/>
      <c r="EA50" s="3"/>
    </row>
    <row r="51" spans="1:131" x14ac:dyDescent="0.3">
      <c r="A51" s="20" t="s">
        <v>24</v>
      </c>
      <c r="B51" s="28"/>
      <c r="C51" s="28"/>
      <c r="D51" s="28"/>
      <c r="E51" s="28"/>
      <c r="F51" s="28"/>
      <c r="G51" s="29"/>
      <c r="H51" s="533"/>
      <c r="I51" s="40" t="s">
        <v>5</v>
      </c>
      <c r="J51" s="70"/>
      <c r="K51" s="34" t="str">
        <f t="shared" ref="K51" si="153">IF(H46="","",J51/$J$8)</f>
        <v/>
      </c>
      <c r="L51" s="35">
        <f>IF(OR($G$35="",$G$35=0),0,IF(H46="","",LOOKUP(H46,$AK$4:$AK$36,AS$4:AS$36)))</f>
        <v>0</v>
      </c>
      <c r="M51" s="35" t="str">
        <f t="shared" ref="M51" si="154">IF(H46="","",L51*K51)</f>
        <v/>
      </c>
      <c r="N51" s="40" t="s">
        <v>11</v>
      </c>
      <c r="O51" s="70"/>
      <c r="P51" s="34" t="str">
        <f t="shared" ref="P51" si="155">IF(H46="","",O51/$O$8)</f>
        <v/>
      </c>
      <c r="Q51" s="35">
        <f>IF(OR($G$38="",$G$38=0),0,IF(H46="","",LOOKUP(H46,$AK$4:$AK$36,AY$4:AY$36)))</f>
        <v>0</v>
      </c>
      <c r="R51" s="36" t="str">
        <f t="shared" ref="R51" si="156">IF(H46="","",Q51*P51)</f>
        <v/>
      </c>
      <c r="S51" s="10"/>
      <c r="T51" s="10"/>
      <c r="U51" s="10"/>
      <c r="V51" s="10"/>
      <c r="W51" s="10"/>
      <c r="X51" s="10"/>
      <c r="Y51" s="10"/>
      <c r="Z51" s="10"/>
      <c r="AA51" s="10"/>
      <c r="AB51" s="10"/>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4"/>
      <c r="DD51" s="4"/>
      <c r="DE51" s="3"/>
      <c r="DF51" s="4"/>
      <c r="DG51" s="4"/>
      <c r="DH51" s="4"/>
      <c r="DI51" s="4"/>
      <c r="DJ51" s="4"/>
      <c r="DK51" s="4"/>
      <c r="DL51" s="4"/>
      <c r="DM51" s="4"/>
      <c r="DN51" s="4"/>
      <c r="DO51" s="4"/>
      <c r="DP51" s="4"/>
      <c r="DQ51" s="4"/>
      <c r="DR51" s="4"/>
      <c r="DS51" s="4"/>
      <c r="DT51" s="4"/>
      <c r="DU51" s="3"/>
      <c r="DV51" s="3"/>
      <c r="DW51" s="3"/>
      <c r="DX51" s="3"/>
      <c r="DY51" s="3"/>
      <c r="DZ51" s="3"/>
      <c r="EA51" s="3"/>
    </row>
    <row r="52" spans="1:131" x14ac:dyDescent="0.3">
      <c r="A52" s="20" t="s">
        <v>26</v>
      </c>
      <c r="B52" s="28"/>
      <c r="C52" s="28"/>
      <c r="D52" s="28"/>
      <c r="E52" s="28"/>
      <c r="F52" s="28"/>
      <c r="G52" s="29"/>
      <c r="H52" s="533"/>
      <c r="I52" s="40" t="s">
        <v>0</v>
      </c>
      <c r="J52" s="70"/>
      <c r="K52" s="34" t="str">
        <f t="shared" ref="K52" si="157">IF(H52="","",J52/$J$3)</f>
        <v/>
      </c>
      <c r="L52" s="35">
        <f>IF(OR($B$35="",$B$35=0),0,IF(H52="","",LOOKUP(H52,$AK$4:$AK$36,AN$4:AN$36)))</f>
        <v>0</v>
      </c>
      <c r="M52" s="35" t="str">
        <f t="shared" ref="M52" si="158">IF(H52="","",L52*K52)</f>
        <v/>
      </c>
      <c r="N52" s="40" t="s">
        <v>6</v>
      </c>
      <c r="O52" s="70"/>
      <c r="P52" s="34" t="str">
        <f t="shared" ref="P52" si="159">IF(H52="","",O52/$O$3)</f>
        <v/>
      </c>
      <c r="Q52" s="35">
        <f>IF(OR($B$38="",$B$38=0),0,IF(H52="","",LOOKUP(H52,$AK$4:$AK$36,AT$4:AT$36)))</f>
        <v>0</v>
      </c>
      <c r="R52" s="36" t="str">
        <f t="shared" ref="R52" si="160">IF(H52="","",Q52*P52)</f>
        <v/>
      </c>
      <c r="S52" s="10"/>
      <c r="T52" s="10"/>
      <c r="U52" s="10"/>
      <c r="V52" s="10"/>
      <c r="W52" s="10"/>
      <c r="X52" s="10"/>
      <c r="Y52" s="10"/>
      <c r="Z52" s="10"/>
      <c r="AA52" s="10"/>
      <c r="AB52" s="10"/>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4"/>
      <c r="DD52" s="4"/>
      <c r="DE52" s="3"/>
      <c r="DF52" s="4"/>
      <c r="DG52" s="4"/>
      <c r="DH52" s="4"/>
      <c r="DI52" s="4"/>
      <c r="DJ52" s="4"/>
      <c r="DK52" s="4"/>
      <c r="DL52" s="4"/>
      <c r="DM52" s="4"/>
      <c r="DN52" s="4"/>
      <c r="DO52" s="4"/>
      <c r="DP52" s="4"/>
      <c r="DQ52" s="4"/>
      <c r="DR52" s="4"/>
      <c r="DS52" s="4"/>
      <c r="DT52" s="4"/>
      <c r="DU52" s="3"/>
      <c r="DV52" s="3"/>
      <c r="DW52" s="3"/>
      <c r="DX52" s="3"/>
      <c r="DY52" s="3"/>
      <c r="DZ52" s="3"/>
      <c r="EA52" s="3"/>
    </row>
    <row r="53" spans="1:131" ht="19.2" thickBot="1" x14ac:dyDescent="0.35">
      <c r="A53" s="541"/>
      <c r="B53" s="542"/>
      <c r="C53" s="542"/>
      <c r="D53" s="542"/>
      <c r="E53" s="542"/>
      <c r="F53" s="542"/>
      <c r="G53" s="543"/>
      <c r="H53" s="533"/>
      <c r="I53" s="40" t="s">
        <v>1</v>
      </c>
      <c r="J53" s="70"/>
      <c r="K53" s="34" t="str">
        <f t="shared" ref="K53" si="161">IF(H52="","",J53/$J$4)</f>
        <v/>
      </c>
      <c r="L53" s="35">
        <f>IF(OR($C$35="",$C$35=0),0,IF(H52="","",LOOKUP(H52,$AK$4:$AK$36,AO$4:AO$36)))</f>
        <v>0</v>
      </c>
      <c r="M53" s="35" t="str">
        <f t="shared" ref="M53" si="162">IF(H52="","",L53*K53)</f>
        <v/>
      </c>
      <c r="N53" s="40" t="s">
        <v>7</v>
      </c>
      <c r="O53" s="70"/>
      <c r="P53" s="34" t="str">
        <f t="shared" ref="P53" si="163">IF(H52="","",O53/$O$4)</f>
        <v/>
      </c>
      <c r="Q53" s="35">
        <f>IF(OR($C$38="",$C$38=0),0,IF(H52="","",LOOKUP(H52,$AK$4:$AK$36,AU$4:AU$36)))</f>
        <v>0</v>
      </c>
      <c r="R53" s="36" t="str">
        <f t="shared" ref="R53" si="164">IF(H52="","",Q53*P53)</f>
        <v/>
      </c>
      <c r="S53" s="10"/>
      <c r="T53" s="10"/>
      <c r="U53" s="10"/>
      <c r="V53" s="10"/>
      <c r="W53" s="10"/>
      <c r="X53" s="10"/>
      <c r="Y53" s="10"/>
      <c r="Z53" s="10"/>
      <c r="AA53" s="10"/>
      <c r="AB53" s="10"/>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4"/>
      <c r="DD53" s="4"/>
      <c r="DE53" s="3"/>
      <c r="DF53" s="4"/>
      <c r="DG53" s="4"/>
      <c r="DH53" s="4"/>
      <c r="DI53" s="4"/>
      <c r="DJ53" s="4"/>
      <c r="DK53" s="4"/>
      <c r="DL53" s="4"/>
      <c r="DM53" s="4"/>
      <c r="DN53" s="4"/>
      <c r="DO53" s="4"/>
      <c r="DP53" s="4"/>
      <c r="DQ53" s="4"/>
      <c r="DR53" s="4"/>
      <c r="DS53" s="4"/>
      <c r="DT53" s="4"/>
      <c r="DU53" s="3"/>
      <c r="DV53" s="3"/>
      <c r="DW53" s="3"/>
      <c r="DX53" s="3"/>
      <c r="DY53" s="3"/>
      <c r="DZ53" s="3"/>
      <c r="EA53" s="3"/>
    </row>
    <row r="54" spans="1:131" x14ac:dyDescent="0.3">
      <c r="A54" s="531" t="s">
        <v>38</v>
      </c>
      <c r="B54" s="499"/>
      <c r="C54" s="48">
        <f>IF(SUM(B57:G57,B60:G60)=0,0,AVERAGE(B57:G57,B60:G60))</f>
        <v>0</v>
      </c>
      <c r="D54" s="17" t="s">
        <v>25</v>
      </c>
      <c r="E54" s="539">
        <f>SUM(B56:G56,B59:G59)</f>
        <v>0</v>
      </c>
      <c r="F54" s="540"/>
      <c r="G54" s="18" t="s">
        <v>33</v>
      </c>
      <c r="H54" s="533"/>
      <c r="I54" s="40" t="s">
        <v>2</v>
      </c>
      <c r="J54" s="70"/>
      <c r="K54" s="34" t="str">
        <f t="shared" ref="K54" si="165">IF(H52="","",J54/$J$5)</f>
        <v/>
      </c>
      <c r="L54" s="35">
        <f>IF(OR($D$35="",$D$35=0),0,IF(H52="","",LOOKUP(H52,$AK$4:$AK$36,AP$4:AP$36)))</f>
        <v>0</v>
      </c>
      <c r="M54" s="35" t="str">
        <f t="shared" ref="M54" si="166">IF(H52="","",L54*K54)</f>
        <v/>
      </c>
      <c r="N54" s="40" t="s">
        <v>8</v>
      </c>
      <c r="O54" s="70"/>
      <c r="P54" s="34" t="str">
        <f t="shared" ref="P54" si="167">IF(H52="","",O54/$O$5)</f>
        <v/>
      </c>
      <c r="Q54" s="35">
        <f>IF(OR($D$38="",$D$38=0),0,IF(H52="","",LOOKUP(H52,$AK$4:$AK$36,AV$4:AV$36)))</f>
        <v>0</v>
      </c>
      <c r="R54" s="36" t="str">
        <f t="shared" ref="R54" si="168">IF(H52="","",Q54*P54)</f>
        <v/>
      </c>
      <c r="S54" s="10"/>
      <c r="T54" s="10"/>
      <c r="U54" s="10"/>
      <c r="V54" s="10"/>
      <c r="W54" s="10"/>
      <c r="X54" s="10"/>
      <c r="Y54" s="10"/>
      <c r="Z54" s="10"/>
      <c r="AA54" s="10"/>
      <c r="AB54" s="10"/>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4"/>
      <c r="DD54" s="4"/>
      <c r="DE54" s="3"/>
      <c r="DF54" s="4"/>
      <c r="DG54" s="4"/>
      <c r="DH54" s="4"/>
      <c r="DI54" s="4"/>
      <c r="DJ54" s="4"/>
      <c r="DK54" s="4"/>
      <c r="DL54" s="4"/>
      <c r="DM54" s="4"/>
      <c r="DN54" s="4"/>
      <c r="DO54" s="4"/>
      <c r="DP54" s="4"/>
      <c r="DQ54" s="4"/>
      <c r="DR54" s="4"/>
      <c r="DS54" s="4"/>
      <c r="DT54" s="4"/>
      <c r="DU54" s="3"/>
      <c r="DV54" s="3"/>
      <c r="DW54" s="3"/>
      <c r="DX54" s="3"/>
      <c r="DY54" s="3"/>
      <c r="DZ54" s="3"/>
      <c r="EA54" s="3"/>
    </row>
    <row r="55" spans="1:131" x14ac:dyDescent="0.3">
      <c r="A55" s="72" t="s">
        <v>45</v>
      </c>
      <c r="B55" s="73" t="s">
        <v>0</v>
      </c>
      <c r="C55" s="73" t="s">
        <v>1</v>
      </c>
      <c r="D55" s="73" t="s">
        <v>2</v>
      </c>
      <c r="E55" s="73" t="s">
        <v>3</v>
      </c>
      <c r="F55" s="73" t="s">
        <v>4</v>
      </c>
      <c r="G55" s="19" t="s">
        <v>5</v>
      </c>
      <c r="H55" s="533"/>
      <c r="I55" s="40" t="s">
        <v>3</v>
      </c>
      <c r="J55" s="70"/>
      <c r="K55" s="34" t="str">
        <f t="shared" ref="K55" si="169">IF(H52="","",J55/$J$6)</f>
        <v/>
      </c>
      <c r="L55" s="35">
        <f>IF(OR($E$35="",$E$35=0),0,IF(H52="","",LOOKUP(H52,$AK$4:$AK$36,AQ$4:AQ$36)))</f>
        <v>0</v>
      </c>
      <c r="M55" s="35" t="str">
        <f t="shared" ref="M55" si="170">IF(H52="","",L55*K55)</f>
        <v/>
      </c>
      <c r="N55" s="40" t="s">
        <v>9</v>
      </c>
      <c r="O55" s="70"/>
      <c r="P55" s="34" t="str">
        <f t="shared" ref="P55" si="171">IF(H52="","",O55/$O$6)</f>
        <v/>
      </c>
      <c r="Q55" s="35">
        <f>IF(OR($E$38="",$E$38=0),0,IF(H52="","",LOOKUP(H52,$AK$4:$AK$36,AW$4:AW$36)))</f>
        <v>0</v>
      </c>
      <c r="R55" s="36" t="str">
        <f t="shared" ref="R55" si="172">IF(H52="","",Q55*P55)</f>
        <v/>
      </c>
      <c r="S55" s="10"/>
      <c r="T55" s="10"/>
      <c r="U55" s="10"/>
      <c r="V55" s="10"/>
      <c r="W55" s="10"/>
      <c r="X55" s="10"/>
      <c r="Y55" s="10"/>
      <c r="Z55" s="10"/>
      <c r="AA55" s="10"/>
      <c r="AB55" s="10"/>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4"/>
      <c r="DD55" s="4"/>
      <c r="DE55" s="3"/>
      <c r="DF55" s="4"/>
      <c r="DG55" s="4"/>
      <c r="DH55" s="4"/>
      <c r="DI55" s="4"/>
      <c r="DJ55" s="4"/>
      <c r="DK55" s="4"/>
      <c r="DL55" s="4"/>
      <c r="DM55" s="4"/>
      <c r="DN55" s="4"/>
      <c r="DO55" s="4"/>
      <c r="DP55" s="4"/>
      <c r="DQ55" s="4"/>
      <c r="DR55" s="4"/>
      <c r="DS55" s="4"/>
      <c r="DT55" s="4"/>
      <c r="DU55" s="3"/>
      <c r="DV55" s="3"/>
      <c r="DW55" s="3"/>
      <c r="DX55" s="3"/>
      <c r="DY55" s="3"/>
      <c r="DZ55" s="3"/>
      <c r="EA55" s="3"/>
    </row>
    <row r="56" spans="1:131" x14ac:dyDescent="0.3">
      <c r="A56" s="20" t="s">
        <v>34</v>
      </c>
      <c r="B56" s="28"/>
      <c r="C56" s="28"/>
      <c r="D56" s="28"/>
      <c r="E56" s="28"/>
      <c r="F56" s="28"/>
      <c r="G56" s="29"/>
      <c r="H56" s="533"/>
      <c r="I56" s="40" t="s">
        <v>4</v>
      </c>
      <c r="J56" s="70"/>
      <c r="K56" s="34" t="str">
        <f t="shared" ref="K56" si="173">IF(H52="","",J56/$J$7)</f>
        <v/>
      </c>
      <c r="L56" s="35">
        <f>IF(OR($F$35="",$F$35=0),0,IF(H52="","",LOOKUP(H52,$AK$4:$AK$36,AR$4:AR$36)))</f>
        <v>0</v>
      </c>
      <c r="M56" s="35" t="str">
        <f t="shared" ref="M56" si="174">IF(H52="","",L56*K56)</f>
        <v/>
      </c>
      <c r="N56" s="40" t="s">
        <v>10</v>
      </c>
      <c r="O56" s="70"/>
      <c r="P56" s="34" t="str">
        <f t="shared" ref="P56" si="175">IF(H52="","",O56/$O$7)</f>
        <v/>
      </c>
      <c r="Q56" s="35">
        <f>IF(OR($F$38="",$F$38=0),0,IF(H52="","",LOOKUP(H52,$AK$4:$AK$36,AX$4:AX$36)))</f>
        <v>0</v>
      </c>
      <c r="R56" s="36" t="str">
        <f t="shared" ref="R56" si="176">IF(H52="","",Q56*P56)</f>
        <v/>
      </c>
      <c r="S56" s="10"/>
      <c r="T56" s="10"/>
      <c r="U56" s="10"/>
      <c r="V56" s="10"/>
      <c r="W56" s="10"/>
      <c r="X56" s="10"/>
      <c r="Y56" s="10"/>
      <c r="Z56" s="10"/>
      <c r="AA56" s="10"/>
      <c r="AB56" s="10"/>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4"/>
      <c r="DD56" s="4"/>
      <c r="DE56" s="3"/>
      <c r="DF56" s="4"/>
      <c r="DG56" s="4"/>
      <c r="DH56" s="4"/>
      <c r="DI56" s="4"/>
      <c r="DJ56" s="4"/>
      <c r="DK56" s="4"/>
      <c r="DL56" s="4"/>
      <c r="DM56" s="4"/>
      <c r="DN56" s="4"/>
      <c r="DO56" s="4"/>
      <c r="DP56" s="4"/>
      <c r="DQ56" s="4"/>
      <c r="DR56" s="4"/>
      <c r="DS56" s="4"/>
      <c r="DT56" s="4"/>
      <c r="DU56" s="3"/>
      <c r="DV56" s="3"/>
      <c r="DW56" s="3"/>
      <c r="DX56" s="3"/>
      <c r="DY56" s="3"/>
      <c r="DZ56" s="3"/>
      <c r="EA56" s="3"/>
    </row>
    <row r="57" spans="1:131" x14ac:dyDescent="0.3">
      <c r="A57" s="20" t="s">
        <v>26</v>
      </c>
      <c r="B57" s="28"/>
      <c r="C57" s="28"/>
      <c r="D57" s="28"/>
      <c r="E57" s="28"/>
      <c r="F57" s="28"/>
      <c r="G57" s="29"/>
      <c r="H57" s="533"/>
      <c r="I57" s="40" t="s">
        <v>5</v>
      </c>
      <c r="J57" s="70"/>
      <c r="K57" s="34" t="str">
        <f t="shared" ref="K57" si="177">IF(H52="","",J57/$J$8)</f>
        <v/>
      </c>
      <c r="L57" s="35">
        <f>IF(OR($G$35="",$G$35=0),0,IF(H52="","",LOOKUP(H52,$AK$4:$AK$36,AS$4:AS$36)))</f>
        <v>0</v>
      </c>
      <c r="M57" s="35" t="str">
        <f t="shared" ref="M57" si="178">IF(H52="","",L57*K57)</f>
        <v/>
      </c>
      <c r="N57" s="40" t="s">
        <v>11</v>
      </c>
      <c r="O57" s="70"/>
      <c r="P57" s="34" t="str">
        <f t="shared" ref="P57" si="179">IF(H52="","",O57/$O$8)</f>
        <v/>
      </c>
      <c r="Q57" s="35">
        <f>IF(OR($G$38="",$G$38=0),0,IF(H52="","",LOOKUP(H52,$AK$4:$AK$36,AY$4:AY$36)))</f>
        <v>0</v>
      </c>
      <c r="R57" s="36" t="str">
        <f t="shared" ref="R57" si="180">IF(H52="","",Q57*P57)</f>
        <v/>
      </c>
      <c r="S57" s="10"/>
      <c r="T57" s="10"/>
      <c r="U57" s="10"/>
      <c r="V57" s="10"/>
      <c r="W57" s="10"/>
      <c r="X57" s="10"/>
      <c r="Y57" s="10"/>
      <c r="Z57" s="10"/>
      <c r="AA57" s="10"/>
      <c r="AB57" s="10"/>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4"/>
      <c r="DD57" s="4"/>
      <c r="DE57" s="3"/>
      <c r="DF57" s="4"/>
      <c r="DG57" s="4"/>
      <c r="DH57" s="4"/>
      <c r="DI57" s="4"/>
      <c r="DJ57" s="4"/>
      <c r="DK57" s="4"/>
      <c r="DL57" s="4"/>
      <c r="DM57" s="4"/>
      <c r="DN57" s="4"/>
      <c r="DO57" s="4"/>
      <c r="DP57" s="4"/>
      <c r="DQ57" s="4"/>
      <c r="DR57" s="4"/>
      <c r="DS57" s="4"/>
      <c r="DT57" s="4"/>
      <c r="DU57" s="3"/>
      <c r="DV57" s="3"/>
      <c r="DW57" s="3"/>
      <c r="DX57" s="3"/>
      <c r="DY57" s="3"/>
      <c r="DZ57" s="3"/>
      <c r="EA57" s="3"/>
    </row>
    <row r="58" spans="1:131" x14ac:dyDescent="0.3">
      <c r="A58" s="72" t="s">
        <v>45</v>
      </c>
      <c r="B58" s="73" t="s">
        <v>6</v>
      </c>
      <c r="C58" s="73" t="s">
        <v>7</v>
      </c>
      <c r="D58" s="73" t="s">
        <v>8</v>
      </c>
      <c r="E58" s="73" t="s">
        <v>9</v>
      </c>
      <c r="F58" s="73" t="s">
        <v>10</v>
      </c>
      <c r="G58" s="19" t="s">
        <v>11</v>
      </c>
      <c r="H58" s="533"/>
      <c r="I58" s="40" t="s">
        <v>0</v>
      </c>
      <c r="J58" s="70"/>
      <c r="K58" s="34" t="str">
        <f t="shared" ref="K58" si="181">IF(H58="","",J58/$J$3)</f>
        <v/>
      </c>
      <c r="L58" s="35">
        <f>IF(OR($B$35="",$B$35=0),0,IF(H58="","",LOOKUP(H58,$AK$4:$AK$36,AN$4:AN$36)))</f>
        <v>0</v>
      </c>
      <c r="M58" s="35" t="str">
        <f t="shared" ref="M58" si="182">IF(H58="","",L58*K58)</f>
        <v/>
      </c>
      <c r="N58" s="40" t="s">
        <v>6</v>
      </c>
      <c r="O58" s="70"/>
      <c r="P58" s="34" t="str">
        <f t="shared" ref="P58" si="183">IF(H58="","",O58/$O$3)</f>
        <v/>
      </c>
      <c r="Q58" s="35">
        <f>IF(OR($B$38="",$B$38=0),0,IF(H58="","",LOOKUP(H58,$AK$4:$AK$36,AT$4:AT$36)))</f>
        <v>0</v>
      </c>
      <c r="R58" s="36" t="str">
        <f t="shared" ref="R58" si="184">IF(H58="","",Q58*P58)</f>
        <v/>
      </c>
      <c r="S58" s="10"/>
      <c r="T58" s="10"/>
      <c r="U58" s="10"/>
      <c r="V58" s="10"/>
      <c r="W58" s="10"/>
      <c r="X58" s="10"/>
      <c r="Y58" s="10"/>
      <c r="Z58" s="10"/>
      <c r="AA58" s="10"/>
      <c r="AB58" s="10"/>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4"/>
      <c r="DD58" s="4"/>
      <c r="DE58" s="3"/>
      <c r="DF58" s="4"/>
      <c r="DG58" s="4"/>
      <c r="DH58" s="4"/>
      <c r="DI58" s="4"/>
      <c r="DJ58" s="4"/>
      <c r="DK58" s="4"/>
      <c r="DL58" s="4"/>
      <c r="DM58" s="4"/>
      <c r="DN58" s="4"/>
      <c r="DO58" s="4"/>
      <c r="DP58" s="4"/>
      <c r="DQ58" s="4"/>
      <c r="DR58" s="4"/>
      <c r="DS58" s="4"/>
      <c r="DT58" s="4"/>
      <c r="DU58" s="3"/>
      <c r="DV58" s="3"/>
      <c r="DW58" s="3"/>
      <c r="DX58" s="3"/>
      <c r="DY58" s="3"/>
      <c r="DZ58" s="3"/>
      <c r="EA58" s="3"/>
    </row>
    <row r="59" spans="1:131" x14ac:dyDescent="0.3">
      <c r="A59" s="20" t="s">
        <v>34</v>
      </c>
      <c r="B59" s="28"/>
      <c r="C59" s="28"/>
      <c r="D59" s="28"/>
      <c r="E59" s="28"/>
      <c r="F59" s="28"/>
      <c r="G59" s="29"/>
      <c r="H59" s="533"/>
      <c r="I59" s="40" t="s">
        <v>1</v>
      </c>
      <c r="J59" s="70"/>
      <c r="K59" s="34" t="str">
        <f t="shared" ref="K59" si="185">IF(H58="","",J59/$J$4)</f>
        <v/>
      </c>
      <c r="L59" s="35">
        <f>IF(OR($C$35="",$C$35=0),0,IF(H58="","",LOOKUP(H58,$AK$4:$AK$36,AO$4:AO$36)))</f>
        <v>0</v>
      </c>
      <c r="M59" s="35" t="str">
        <f t="shared" ref="M59" si="186">IF(H58="","",L59*K59)</f>
        <v/>
      </c>
      <c r="N59" s="40" t="s">
        <v>7</v>
      </c>
      <c r="O59" s="70"/>
      <c r="P59" s="34" t="str">
        <f t="shared" ref="P59" si="187">IF(H58="","",O59/$O$4)</f>
        <v/>
      </c>
      <c r="Q59" s="35">
        <f>IF(OR($C$38="",$C$38=0),0,IF(H58="","",LOOKUP(H58,$AK$4:$AK$36,AU$4:AU$36)))</f>
        <v>0</v>
      </c>
      <c r="R59" s="36" t="str">
        <f t="shared" ref="R59" si="188">IF(H58="","",Q59*P59)</f>
        <v/>
      </c>
      <c r="S59" s="10"/>
      <c r="T59" s="10"/>
      <c r="U59" s="10"/>
      <c r="V59" s="10"/>
      <c r="W59" s="10"/>
      <c r="X59" s="10"/>
      <c r="Y59" s="10"/>
      <c r="Z59" s="10"/>
      <c r="AA59" s="10"/>
      <c r="AB59" s="10"/>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4"/>
      <c r="DD59" s="4"/>
      <c r="DE59" s="3"/>
      <c r="DF59" s="4"/>
      <c r="DG59" s="4"/>
      <c r="DH59" s="4"/>
      <c r="DI59" s="4"/>
      <c r="DJ59" s="4"/>
      <c r="DK59" s="4"/>
      <c r="DL59" s="4"/>
      <c r="DM59" s="4"/>
      <c r="DN59" s="4"/>
      <c r="DO59" s="4"/>
      <c r="DP59" s="4"/>
      <c r="DQ59" s="4"/>
      <c r="DR59" s="4"/>
      <c r="DS59" s="4"/>
      <c r="DT59" s="4"/>
      <c r="DU59" s="3"/>
      <c r="DV59" s="3"/>
      <c r="DW59" s="3"/>
      <c r="DX59" s="3"/>
      <c r="DY59" s="3"/>
      <c r="DZ59" s="3"/>
      <c r="EA59" s="3"/>
    </row>
    <row r="60" spans="1:131" x14ac:dyDescent="0.3">
      <c r="A60" s="20" t="s">
        <v>26</v>
      </c>
      <c r="B60" s="28"/>
      <c r="C60" s="28"/>
      <c r="D60" s="28"/>
      <c r="E60" s="28"/>
      <c r="F60" s="28"/>
      <c r="G60" s="29"/>
      <c r="H60" s="533"/>
      <c r="I60" s="40" t="s">
        <v>2</v>
      </c>
      <c r="J60" s="70"/>
      <c r="K60" s="34" t="str">
        <f t="shared" ref="K60" si="189">IF(H58="","",J60/$J$5)</f>
        <v/>
      </c>
      <c r="L60" s="35">
        <f>IF(OR($D$35="",$D$35=0),0,IF(H58="","",LOOKUP(H58,$AK$4:$AK$36,AP$4:AP$36)))</f>
        <v>0</v>
      </c>
      <c r="M60" s="35" t="str">
        <f t="shared" ref="M60" si="190">IF(H58="","",L60*K60)</f>
        <v/>
      </c>
      <c r="N60" s="40" t="s">
        <v>8</v>
      </c>
      <c r="O60" s="70"/>
      <c r="P60" s="34" t="str">
        <f t="shared" ref="P60" si="191">IF(H58="","",O60/$O$5)</f>
        <v/>
      </c>
      <c r="Q60" s="35">
        <f>IF(OR($D$38="",$D$38=0),0,IF(H58="","",LOOKUP(H58,$AK$4:$AK$36,AV$4:AV$36)))</f>
        <v>0</v>
      </c>
      <c r="R60" s="36" t="str">
        <f t="shared" ref="R60" si="192">IF(H58="","",Q60*P60)</f>
        <v/>
      </c>
      <c r="S60" s="10"/>
      <c r="T60" s="10"/>
      <c r="U60" s="10"/>
      <c r="V60" s="10"/>
      <c r="W60" s="10"/>
      <c r="X60" s="10"/>
      <c r="Y60" s="10"/>
      <c r="Z60" s="10"/>
      <c r="AA60" s="10"/>
      <c r="AB60" s="10"/>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4"/>
      <c r="DD60" s="4"/>
      <c r="DE60" s="3"/>
      <c r="DF60" s="4"/>
      <c r="DG60" s="4"/>
      <c r="DH60" s="4"/>
      <c r="DI60" s="4"/>
      <c r="DJ60" s="4"/>
      <c r="DK60" s="4"/>
      <c r="DL60" s="4"/>
      <c r="DM60" s="4"/>
      <c r="DN60" s="4"/>
      <c r="DO60" s="4"/>
      <c r="DP60" s="4"/>
      <c r="DQ60" s="4"/>
      <c r="DR60" s="4"/>
      <c r="DS60" s="4"/>
      <c r="DT60" s="4"/>
      <c r="DU60" s="3"/>
      <c r="DV60" s="3"/>
      <c r="DW60" s="3"/>
      <c r="DX60" s="3"/>
      <c r="DY60" s="3"/>
      <c r="DZ60" s="3"/>
      <c r="EA60" s="3"/>
    </row>
    <row r="61" spans="1:131" ht="19.2" thickBot="1" x14ac:dyDescent="0.35">
      <c r="A61" s="536"/>
      <c r="B61" s="537"/>
      <c r="C61" s="537"/>
      <c r="D61" s="537"/>
      <c r="E61" s="537"/>
      <c r="F61" s="537"/>
      <c r="G61" s="538"/>
      <c r="H61" s="533"/>
      <c r="I61" s="40" t="s">
        <v>3</v>
      </c>
      <c r="J61" s="70"/>
      <c r="K61" s="34" t="str">
        <f t="shared" ref="K61" si="193">IF(H58="","",J61/$J$6)</f>
        <v/>
      </c>
      <c r="L61" s="35">
        <f>IF(OR($E$35="",$E$35=0),0,IF(H58="","",LOOKUP(H58,$AK$4:$AK$36,AQ$4:AQ$36)))</f>
        <v>0</v>
      </c>
      <c r="M61" s="35" t="str">
        <f t="shared" ref="M61" si="194">IF(H58="","",L61*K61)</f>
        <v/>
      </c>
      <c r="N61" s="40" t="s">
        <v>9</v>
      </c>
      <c r="O61" s="70"/>
      <c r="P61" s="34" t="str">
        <f t="shared" ref="P61" si="195">IF(H58="","",O61/$O$6)</f>
        <v/>
      </c>
      <c r="Q61" s="35">
        <f>IF(OR($E$38="",$E$38=0),0,IF(H58="","",LOOKUP(H58,$AK$4:$AK$36,AW$4:AW$36)))</f>
        <v>0</v>
      </c>
      <c r="R61" s="36" t="str">
        <f t="shared" ref="R61" si="196">IF(H58="","",Q61*P61)</f>
        <v/>
      </c>
      <c r="S61" s="10"/>
      <c r="T61" s="10"/>
      <c r="U61" s="10"/>
      <c r="V61" s="10"/>
      <c r="W61" s="10"/>
      <c r="X61" s="10"/>
      <c r="Y61" s="10"/>
      <c r="Z61" s="10"/>
      <c r="AA61" s="10"/>
      <c r="AB61" s="10"/>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4"/>
      <c r="DD61" s="4"/>
      <c r="DE61" s="3"/>
      <c r="DF61" s="4"/>
      <c r="DG61" s="4"/>
      <c r="DH61" s="4"/>
      <c r="DI61" s="4"/>
      <c r="DJ61" s="4"/>
      <c r="DK61" s="4"/>
      <c r="DL61" s="4"/>
      <c r="DM61" s="4"/>
      <c r="DN61" s="4"/>
      <c r="DO61" s="4"/>
      <c r="DP61" s="4"/>
      <c r="DQ61" s="4"/>
      <c r="DR61" s="4"/>
      <c r="DS61" s="4"/>
      <c r="DT61" s="4"/>
      <c r="DU61" s="3"/>
      <c r="DV61" s="3"/>
      <c r="DW61" s="3"/>
      <c r="DX61" s="3"/>
      <c r="DY61" s="3"/>
      <c r="DZ61" s="3"/>
      <c r="EA61" s="3"/>
    </row>
    <row r="62" spans="1:131" x14ac:dyDescent="0.3">
      <c r="A62" s="531" t="s">
        <v>39</v>
      </c>
      <c r="B62" s="499"/>
      <c r="C62" s="48">
        <f>IF(SUM(B65:G65,B68:G68)=0,0,AVERAGE(B65:G65,B68:G68))</f>
        <v>0</v>
      </c>
      <c r="D62" s="17" t="s">
        <v>25</v>
      </c>
      <c r="E62" s="539">
        <f>SUM(B64:G64,B67:G67)</f>
        <v>0</v>
      </c>
      <c r="F62" s="540"/>
      <c r="G62" s="18" t="s">
        <v>35</v>
      </c>
      <c r="H62" s="533"/>
      <c r="I62" s="40" t="s">
        <v>4</v>
      </c>
      <c r="J62" s="70"/>
      <c r="K62" s="34" t="str">
        <f t="shared" ref="K62" si="197">IF(H58="","",J62/$J$7)</f>
        <v/>
      </c>
      <c r="L62" s="35">
        <f>IF(OR($F$35="",$F$35=0),0,IF(H58="","",LOOKUP(H58,$AK$4:$AK$36,AR$4:AR$36)))</f>
        <v>0</v>
      </c>
      <c r="M62" s="35" t="str">
        <f t="shared" ref="M62" si="198">IF(H58="","",L62*K62)</f>
        <v/>
      </c>
      <c r="N62" s="40" t="s">
        <v>10</v>
      </c>
      <c r="O62" s="70"/>
      <c r="P62" s="34" t="str">
        <f t="shared" ref="P62" si="199">IF(H58="","",O62/$O$7)</f>
        <v/>
      </c>
      <c r="Q62" s="35">
        <f>IF(OR($F$38="",$F$38=0),0,IF(H58="","",LOOKUP(H58,$AK$4:$AK$36,AX$4:AX$36)))</f>
        <v>0</v>
      </c>
      <c r="R62" s="36" t="str">
        <f t="shared" ref="R62" si="200">IF(H58="","",Q62*P62)</f>
        <v/>
      </c>
      <c r="S62" s="10"/>
      <c r="T62" s="10"/>
      <c r="U62" s="10"/>
      <c r="V62" s="10"/>
      <c r="W62" s="10"/>
      <c r="X62" s="10"/>
      <c r="Y62" s="10"/>
      <c r="Z62" s="10"/>
      <c r="AA62" s="10"/>
      <c r="AB62" s="10"/>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4"/>
      <c r="DD62" s="4"/>
      <c r="DE62" s="3"/>
      <c r="DF62" s="4"/>
      <c r="DG62" s="4"/>
      <c r="DH62" s="4"/>
      <c r="DI62" s="4"/>
      <c r="DJ62" s="4"/>
      <c r="DK62" s="4"/>
      <c r="DL62" s="4"/>
      <c r="DM62" s="4"/>
      <c r="DN62" s="4"/>
      <c r="DO62" s="4"/>
      <c r="DP62" s="4"/>
      <c r="DQ62" s="4"/>
      <c r="DR62" s="4"/>
      <c r="DS62" s="4"/>
      <c r="DT62" s="4"/>
      <c r="DU62" s="3"/>
      <c r="DV62" s="3"/>
      <c r="DW62" s="3"/>
      <c r="DX62" s="3"/>
      <c r="DY62" s="3"/>
      <c r="DZ62" s="3"/>
      <c r="EA62" s="3"/>
    </row>
    <row r="63" spans="1:131" x14ac:dyDescent="0.3">
      <c r="A63" s="72" t="s">
        <v>45</v>
      </c>
      <c r="B63" s="73" t="s">
        <v>0</v>
      </c>
      <c r="C63" s="73" t="s">
        <v>1</v>
      </c>
      <c r="D63" s="73" t="s">
        <v>2</v>
      </c>
      <c r="E63" s="73" t="s">
        <v>3</v>
      </c>
      <c r="F63" s="73" t="s">
        <v>4</v>
      </c>
      <c r="G63" s="19" t="s">
        <v>5</v>
      </c>
      <c r="H63" s="533"/>
      <c r="I63" s="40" t="s">
        <v>5</v>
      </c>
      <c r="J63" s="70"/>
      <c r="K63" s="34" t="str">
        <f t="shared" ref="K63" si="201">IF(H58="","",J63/$J$8)</f>
        <v/>
      </c>
      <c r="L63" s="35">
        <f>IF(OR($G$35="",$G$35=0),0,IF(H58="","",LOOKUP(H58,$AK$4:$AK$36,AS$4:AS$36)))</f>
        <v>0</v>
      </c>
      <c r="M63" s="35" t="str">
        <f t="shared" ref="M63" si="202">IF(H58="","",L63*K63)</f>
        <v/>
      </c>
      <c r="N63" s="40" t="s">
        <v>11</v>
      </c>
      <c r="O63" s="70"/>
      <c r="P63" s="34" t="str">
        <f t="shared" ref="P63" si="203">IF(H58="","",O63/$O$8)</f>
        <v/>
      </c>
      <c r="Q63" s="35">
        <f>IF(OR($G$38="",$G$38=0),0,IF(H58="","",LOOKUP(H58,$AK$4:$AK$36,AY$4:AY$36)))</f>
        <v>0</v>
      </c>
      <c r="R63" s="36" t="str">
        <f t="shared" ref="R63" si="204">IF(H58="","",Q63*P63)</f>
        <v/>
      </c>
      <c r="S63" s="10"/>
      <c r="T63" s="10"/>
      <c r="U63" s="10"/>
      <c r="V63" s="10"/>
      <c r="W63" s="10"/>
      <c r="X63" s="10"/>
      <c r="Y63" s="10"/>
      <c r="Z63" s="10"/>
      <c r="AA63" s="10"/>
      <c r="AB63" s="10"/>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4"/>
      <c r="DD63" s="4"/>
      <c r="DE63" s="3"/>
      <c r="DF63" s="4"/>
      <c r="DG63" s="4"/>
      <c r="DH63" s="4"/>
      <c r="DI63" s="4"/>
      <c r="DJ63" s="4"/>
      <c r="DK63" s="4"/>
      <c r="DL63" s="4"/>
      <c r="DM63" s="4"/>
      <c r="DN63" s="4"/>
      <c r="DO63" s="4"/>
      <c r="DP63" s="4"/>
      <c r="DQ63" s="4"/>
      <c r="DR63" s="4"/>
      <c r="DS63" s="4"/>
      <c r="DT63" s="4"/>
      <c r="DU63" s="3"/>
      <c r="DV63" s="3"/>
      <c r="DW63" s="3"/>
      <c r="DX63" s="3"/>
      <c r="DY63" s="3"/>
      <c r="DZ63" s="3"/>
      <c r="EA63" s="3"/>
    </row>
    <row r="64" spans="1:131" x14ac:dyDescent="0.3">
      <c r="A64" s="20" t="s">
        <v>36</v>
      </c>
      <c r="B64" s="28"/>
      <c r="C64" s="28"/>
      <c r="D64" s="28"/>
      <c r="E64" s="28"/>
      <c r="F64" s="28"/>
      <c r="G64" s="29"/>
      <c r="H64" s="533"/>
      <c r="I64" s="40" t="s">
        <v>0</v>
      </c>
      <c r="J64" s="70"/>
      <c r="K64" s="34" t="str">
        <f t="shared" ref="K64" si="205">IF(H64="","",J64/$J$3)</f>
        <v/>
      </c>
      <c r="L64" s="35">
        <f>IF(OR($B$35="",$B$35=0),0,IF(H64="","",LOOKUP(H64,$AK$4:$AK$36,AN$4:AN$36)))</f>
        <v>0</v>
      </c>
      <c r="M64" s="35" t="str">
        <f t="shared" ref="M64" si="206">IF(H64="","",L64*K64)</f>
        <v/>
      </c>
      <c r="N64" s="40" t="s">
        <v>6</v>
      </c>
      <c r="O64" s="70"/>
      <c r="P64" s="34" t="str">
        <f t="shared" ref="P64" si="207">IF(H64="","",O64/$O$3)</f>
        <v/>
      </c>
      <c r="Q64" s="35">
        <f>IF(OR($B$38="",$B$38=0),0,IF(H64="","",LOOKUP(H64,$AK$4:$AK$36,AT$4:AT$36)))</f>
        <v>0</v>
      </c>
      <c r="R64" s="36" t="str">
        <f t="shared" ref="R64" si="208">IF(H64="","",Q64*P64)</f>
        <v/>
      </c>
      <c r="S64" s="10"/>
      <c r="T64" s="10"/>
      <c r="U64" s="10"/>
      <c r="V64" s="10"/>
      <c r="W64" s="10"/>
      <c r="X64" s="10"/>
      <c r="Y64" s="10"/>
      <c r="Z64" s="10"/>
      <c r="AA64" s="10"/>
      <c r="AB64" s="10"/>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4"/>
      <c r="DD64" s="4"/>
      <c r="DE64" s="3"/>
      <c r="DF64" s="4"/>
      <c r="DG64" s="4"/>
      <c r="DH64" s="4"/>
      <c r="DI64" s="4"/>
      <c r="DJ64" s="4"/>
      <c r="DK64" s="4"/>
      <c r="DL64" s="4"/>
      <c r="DM64" s="4"/>
      <c r="DN64" s="4"/>
      <c r="DO64" s="4"/>
      <c r="DP64" s="4"/>
      <c r="DQ64" s="4"/>
      <c r="DR64" s="4"/>
      <c r="DS64" s="4"/>
      <c r="DT64" s="4"/>
      <c r="DU64" s="3"/>
      <c r="DV64" s="3"/>
      <c r="DW64" s="3"/>
      <c r="DX64" s="3"/>
      <c r="DY64" s="3"/>
      <c r="DZ64" s="3"/>
      <c r="EA64" s="3"/>
    </row>
    <row r="65" spans="1:131" x14ac:dyDescent="0.3">
      <c r="A65" s="20" t="s">
        <v>26</v>
      </c>
      <c r="B65" s="28"/>
      <c r="C65" s="28"/>
      <c r="D65" s="28"/>
      <c r="E65" s="28"/>
      <c r="F65" s="28"/>
      <c r="G65" s="29"/>
      <c r="H65" s="533"/>
      <c r="I65" s="40" t="s">
        <v>1</v>
      </c>
      <c r="J65" s="70"/>
      <c r="K65" s="34" t="str">
        <f t="shared" ref="K65" si="209">IF(H64="","",J65/$J$4)</f>
        <v/>
      </c>
      <c r="L65" s="35">
        <f>IF(OR($C$35="",$C$35=0),0,IF(H64="","",LOOKUP(H64,$AK$4:$AK$36,AO$4:AO$36)))</f>
        <v>0</v>
      </c>
      <c r="M65" s="35" t="str">
        <f t="shared" ref="M65" si="210">IF(H64="","",L65*K65)</f>
        <v/>
      </c>
      <c r="N65" s="40" t="s">
        <v>7</v>
      </c>
      <c r="O65" s="70"/>
      <c r="P65" s="34" t="str">
        <f t="shared" ref="P65" si="211">IF(H64="","",O65/$O$4)</f>
        <v/>
      </c>
      <c r="Q65" s="35">
        <f>IF(OR($C$38="",$C$38=0),0,IF(H64="","",LOOKUP(H64,$AK$4:$AK$36,AU$4:AU$36)))</f>
        <v>0</v>
      </c>
      <c r="R65" s="36" t="str">
        <f t="shared" ref="R65" si="212">IF(H64="","",Q65*P65)</f>
        <v/>
      </c>
      <c r="S65" s="10"/>
      <c r="T65" s="10"/>
      <c r="U65" s="10"/>
      <c r="V65" s="10"/>
      <c r="W65" s="10"/>
      <c r="X65" s="10"/>
      <c r="Y65" s="10"/>
      <c r="Z65" s="10"/>
      <c r="AA65" s="10"/>
      <c r="AB65" s="10"/>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4"/>
      <c r="DD65" s="4"/>
      <c r="DE65" s="3"/>
      <c r="DF65" s="4"/>
      <c r="DG65" s="4"/>
      <c r="DH65" s="4"/>
      <c r="DI65" s="4"/>
      <c r="DJ65" s="4"/>
      <c r="DK65" s="4"/>
      <c r="DL65" s="4"/>
      <c r="DM65" s="4"/>
      <c r="DN65" s="4"/>
      <c r="DO65" s="4"/>
      <c r="DP65" s="4"/>
      <c r="DQ65" s="4"/>
      <c r="DR65" s="4"/>
      <c r="DS65" s="4"/>
      <c r="DT65" s="4"/>
      <c r="DU65" s="3"/>
      <c r="DV65" s="3"/>
      <c r="DW65" s="3"/>
      <c r="DX65" s="3"/>
      <c r="DY65" s="3"/>
      <c r="DZ65" s="3"/>
      <c r="EA65" s="3"/>
    </row>
    <row r="66" spans="1:131" x14ac:dyDescent="0.3">
      <c r="A66" s="72" t="s">
        <v>45</v>
      </c>
      <c r="B66" s="73" t="s">
        <v>6</v>
      </c>
      <c r="C66" s="73" t="s">
        <v>7</v>
      </c>
      <c r="D66" s="73" t="s">
        <v>8</v>
      </c>
      <c r="E66" s="73" t="s">
        <v>9</v>
      </c>
      <c r="F66" s="73" t="s">
        <v>10</v>
      </c>
      <c r="G66" s="19" t="s">
        <v>11</v>
      </c>
      <c r="H66" s="533"/>
      <c r="I66" s="40" t="s">
        <v>2</v>
      </c>
      <c r="J66" s="70"/>
      <c r="K66" s="34" t="str">
        <f t="shared" ref="K66" si="213">IF(H64="","",J66/$J$5)</f>
        <v/>
      </c>
      <c r="L66" s="35">
        <f>IF(OR($D$35="",$D$35=0),0,IF(H64="","",LOOKUP(H64,$AK$4:$AK$36,AP$4:AP$36)))</f>
        <v>0</v>
      </c>
      <c r="M66" s="35" t="str">
        <f t="shared" ref="M66" si="214">IF(H64="","",L66*K66)</f>
        <v/>
      </c>
      <c r="N66" s="40" t="s">
        <v>8</v>
      </c>
      <c r="O66" s="70"/>
      <c r="P66" s="34" t="str">
        <f t="shared" ref="P66" si="215">IF(H64="","",O66/$O$5)</f>
        <v/>
      </c>
      <c r="Q66" s="35">
        <f>IF(OR($D$38="",$D$38=0),0,IF(H64="","",LOOKUP(H64,$AK$4:$AK$36,AV$4:AV$36)))</f>
        <v>0</v>
      </c>
      <c r="R66" s="36" t="str">
        <f t="shared" ref="R66" si="216">IF(H64="","",Q66*P66)</f>
        <v/>
      </c>
      <c r="S66" s="10"/>
      <c r="T66" s="10"/>
      <c r="U66" s="10"/>
      <c r="V66" s="10"/>
      <c r="W66" s="10"/>
      <c r="X66" s="10"/>
      <c r="Y66" s="10"/>
      <c r="Z66" s="10"/>
      <c r="AA66" s="10"/>
      <c r="AB66" s="10"/>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4"/>
      <c r="DD66" s="4"/>
      <c r="DE66" s="3"/>
      <c r="DF66" s="4"/>
      <c r="DG66" s="4"/>
      <c r="DH66" s="4"/>
      <c r="DI66" s="4"/>
      <c r="DJ66" s="4"/>
      <c r="DK66" s="4"/>
      <c r="DL66" s="4"/>
      <c r="DM66" s="4"/>
      <c r="DN66" s="4"/>
      <c r="DO66" s="4"/>
      <c r="DP66" s="4"/>
      <c r="DQ66" s="4"/>
      <c r="DR66" s="4"/>
      <c r="DS66" s="4"/>
      <c r="DT66" s="4"/>
      <c r="DU66" s="3"/>
      <c r="DV66" s="3"/>
      <c r="DW66" s="3"/>
      <c r="DX66" s="3"/>
      <c r="DY66" s="3"/>
      <c r="DZ66" s="3"/>
      <c r="EA66" s="3"/>
    </row>
    <row r="67" spans="1:131" x14ac:dyDescent="0.3">
      <c r="A67" s="20" t="s">
        <v>36</v>
      </c>
      <c r="B67" s="28"/>
      <c r="C67" s="28"/>
      <c r="D67" s="28"/>
      <c r="E67" s="28"/>
      <c r="F67" s="28"/>
      <c r="G67" s="29"/>
      <c r="H67" s="533"/>
      <c r="I67" s="40" t="s">
        <v>3</v>
      </c>
      <c r="J67" s="70"/>
      <c r="K67" s="34" t="str">
        <f t="shared" ref="K67" si="217">IF(H64="","",J67/$J$6)</f>
        <v/>
      </c>
      <c r="L67" s="35">
        <f>IF(OR($E$35="",$E$35=0),0,IF(H64="","",LOOKUP(H64,$AK$4:$AK$36,AQ$4:AQ$36)))</f>
        <v>0</v>
      </c>
      <c r="M67" s="35" t="str">
        <f t="shared" ref="M67" si="218">IF(H64="","",L67*K67)</f>
        <v/>
      </c>
      <c r="N67" s="40" t="s">
        <v>9</v>
      </c>
      <c r="O67" s="70"/>
      <c r="P67" s="34" t="str">
        <f t="shared" ref="P67" si="219">IF(H64="","",O67/$O$6)</f>
        <v/>
      </c>
      <c r="Q67" s="35">
        <f>IF(OR($E$38="",$E$38=0),0,IF(H64="","",LOOKUP(H64,$AK$4:$AK$36,AW$4:AW$36)))</f>
        <v>0</v>
      </c>
      <c r="R67" s="36" t="str">
        <f t="shared" ref="R67" si="220">IF(H64="","",Q67*P67)</f>
        <v/>
      </c>
      <c r="S67" s="10"/>
      <c r="T67" s="10"/>
      <c r="U67" s="10"/>
      <c r="V67" s="10"/>
      <c r="W67" s="10"/>
      <c r="X67" s="10"/>
      <c r="Y67" s="10"/>
      <c r="Z67" s="10"/>
      <c r="AA67" s="10"/>
      <c r="AB67" s="10"/>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4"/>
      <c r="DD67" s="4"/>
      <c r="DE67" s="3"/>
      <c r="DF67" s="4"/>
      <c r="DG67" s="4"/>
      <c r="DH67" s="4"/>
      <c r="DI67" s="4"/>
      <c r="DJ67" s="4"/>
      <c r="DK67" s="4"/>
      <c r="DL67" s="4"/>
      <c r="DM67" s="4"/>
      <c r="DN67" s="4"/>
      <c r="DO67" s="4"/>
      <c r="DP67" s="4"/>
      <c r="DQ67" s="4"/>
      <c r="DR67" s="4"/>
      <c r="DS67" s="4"/>
      <c r="DT67" s="4"/>
      <c r="DU67" s="3"/>
      <c r="DV67" s="3"/>
      <c r="DW67" s="3"/>
      <c r="DX67" s="3"/>
      <c r="DY67" s="3"/>
      <c r="DZ67" s="3"/>
      <c r="EA67" s="3"/>
    </row>
    <row r="68" spans="1:131" x14ac:dyDescent="0.3">
      <c r="A68" s="20" t="s">
        <v>26</v>
      </c>
      <c r="B68" s="28"/>
      <c r="C68" s="28"/>
      <c r="D68" s="28"/>
      <c r="E68" s="28"/>
      <c r="F68" s="28"/>
      <c r="G68" s="29"/>
      <c r="H68" s="533"/>
      <c r="I68" s="40" t="s">
        <v>4</v>
      </c>
      <c r="J68" s="70"/>
      <c r="K68" s="34" t="str">
        <f t="shared" ref="K68" si="221">IF(H64="","",J68/$J$7)</f>
        <v/>
      </c>
      <c r="L68" s="35">
        <f>IF(OR($F$35="",$F$35=0),0,IF(H64="","",LOOKUP(H64,$AK$4:$AK$36,AR$4:AR$36)))</f>
        <v>0</v>
      </c>
      <c r="M68" s="35" t="str">
        <f t="shared" ref="M68" si="222">IF(H64="","",L68*K68)</f>
        <v/>
      </c>
      <c r="N68" s="40" t="s">
        <v>10</v>
      </c>
      <c r="O68" s="70"/>
      <c r="P68" s="34" t="str">
        <f t="shared" ref="P68" si="223">IF(H64="","",O68/$O$7)</f>
        <v/>
      </c>
      <c r="Q68" s="35">
        <f>IF(OR($F$38="",$F$38=0),0,IF(H64="","",LOOKUP(H64,$AK$4:$AK$36,AX$4:AX$36)))</f>
        <v>0</v>
      </c>
      <c r="R68" s="36" t="str">
        <f t="shared" ref="R68" si="224">IF(H64="","",Q68*P68)</f>
        <v/>
      </c>
      <c r="S68" s="10"/>
      <c r="T68" s="10"/>
      <c r="U68" s="10"/>
      <c r="V68" s="10"/>
      <c r="W68" s="10"/>
      <c r="X68" s="10"/>
      <c r="Y68" s="10"/>
      <c r="Z68" s="10"/>
      <c r="AA68" s="10"/>
      <c r="AB68" s="10"/>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4"/>
      <c r="DD68" s="4"/>
      <c r="DE68" s="3"/>
      <c r="DF68" s="4"/>
      <c r="DG68" s="4"/>
      <c r="DH68" s="4"/>
      <c r="DI68" s="4"/>
      <c r="DJ68" s="4"/>
      <c r="DK68" s="4"/>
      <c r="DL68" s="4"/>
      <c r="DM68" s="4"/>
      <c r="DN68" s="4"/>
      <c r="DO68" s="4"/>
      <c r="DP68" s="4"/>
      <c r="DQ68" s="4"/>
      <c r="DR68" s="4"/>
      <c r="DS68" s="4"/>
      <c r="DT68" s="4"/>
      <c r="DU68" s="3"/>
      <c r="DV68" s="3"/>
      <c r="DW68" s="3"/>
      <c r="DX68" s="3"/>
      <c r="DY68" s="3"/>
      <c r="DZ68" s="3"/>
      <c r="EA68" s="3"/>
    </row>
    <row r="69" spans="1:131" ht="19.2" thickBot="1" x14ac:dyDescent="0.35">
      <c r="A69" s="541"/>
      <c r="B69" s="542"/>
      <c r="C69" s="542"/>
      <c r="D69" s="542"/>
      <c r="E69" s="542"/>
      <c r="F69" s="542"/>
      <c r="G69" s="543"/>
      <c r="H69" s="533"/>
      <c r="I69" s="40" t="s">
        <v>5</v>
      </c>
      <c r="J69" s="70"/>
      <c r="K69" s="34" t="str">
        <f t="shared" ref="K69" si="225">IF(H64="","",J69/$J$8)</f>
        <v/>
      </c>
      <c r="L69" s="35">
        <f>IF(OR($G$35="",$G$35=0),0,IF(H64="","",LOOKUP(H64,$AK$4:$AK$36,AS$4:AS$36)))</f>
        <v>0</v>
      </c>
      <c r="M69" s="35" t="str">
        <f t="shared" ref="M69" si="226">IF(H64="","",L69*K69)</f>
        <v/>
      </c>
      <c r="N69" s="40" t="s">
        <v>11</v>
      </c>
      <c r="O69" s="70"/>
      <c r="P69" s="34" t="str">
        <f t="shared" ref="P69" si="227">IF(H64="","",O69/$O$8)</f>
        <v/>
      </c>
      <c r="Q69" s="35">
        <f>IF(OR($G$38="",$G$38=0),0,IF(H64="","",LOOKUP(H64,$AK$4:$AK$36,AY$4:AY$36)))</f>
        <v>0</v>
      </c>
      <c r="R69" s="36" t="str">
        <f t="shared" ref="R69" si="228">IF(H64="","",Q69*P69)</f>
        <v/>
      </c>
      <c r="S69" s="10"/>
      <c r="T69" s="10"/>
      <c r="U69" s="10"/>
      <c r="V69" s="10"/>
      <c r="W69" s="10"/>
      <c r="X69" s="10"/>
      <c r="Y69" s="10"/>
      <c r="Z69" s="10"/>
      <c r="AA69" s="10"/>
      <c r="AB69" s="10"/>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4"/>
      <c r="DD69" s="4"/>
      <c r="DE69" s="3"/>
      <c r="DF69" s="4"/>
      <c r="DG69" s="4"/>
      <c r="DH69" s="4"/>
      <c r="DI69" s="4"/>
      <c r="DJ69" s="4"/>
      <c r="DK69" s="4"/>
      <c r="DL69" s="4"/>
      <c r="DM69" s="4"/>
      <c r="DN69" s="4"/>
      <c r="DO69" s="4"/>
      <c r="DP69" s="4"/>
      <c r="DQ69" s="4"/>
      <c r="DR69" s="4"/>
      <c r="DS69" s="4"/>
      <c r="DT69" s="4"/>
      <c r="DU69" s="3"/>
      <c r="DV69" s="3"/>
      <c r="DW69" s="3"/>
      <c r="DX69" s="3"/>
      <c r="DY69" s="3"/>
      <c r="DZ69" s="3"/>
      <c r="EA69" s="3"/>
    </row>
    <row r="70" spans="1:131" x14ac:dyDescent="0.3">
      <c r="A70" s="531" t="s">
        <v>40</v>
      </c>
      <c r="B70" s="499"/>
      <c r="C70" s="48">
        <f>IF(SUM(B73:G73,B76:G76)=0,0,AVERAGE(B73:G73,B76:G76))</f>
        <v>0</v>
      </c>
      <c r="D70" s="17" t="s">
        <v>25</v>
      </c>
      <c r="E70" s="539">
        <f>SUM(B72:G72,B75:G75)</f>
        <v>0</v>
      </c>
      <c r="F70" s="540"/>
      <c r="G70" s="18" t="s">
        <v>28</v>
      </c>
      <c r="H70" s="533"/>
      <c r="I70" s="40" t="s">
        <v>0</v>
      </c>
      <c r="J70" s="70"/>
      <c r="K70" s="34" t="str">
        <f t="shared" ref="K70" si="229">IF(H70="","",J70/$J$3)</f>
        <v/>
      </c>
      <c r="L70" s="35">
        <f>IF(OR($B$35="",$B$35=0),0,IF(H70="","",LOOKUP(H70,$AK$4:$AK$36,AN$4:AN$36)))</f>
        <v>0</v>
      </c>
      <c r="M70" s="35" t="str">
        <f t="shared" ref="M70" si="230">IF(H70="","",L70*K70)</f>
        <v/>
      </c>
      <c r="N70" s="40" t="s">
        <v>6</v>
      </c>
      <c r="O70" s="70"/>
      <c r="P70" s="34" t="str">
        <f t="shared" ref="P70" si="231">IF(H70="","",O70/$O$3)</f>
        <v/>
      </c>
      <c r="Q70" s="35">
        <f>IF(OR($B$38="",$B$38=0),0,IF(H70="","",LOOKUP(H70,$AK$4:$AK$36,AT$4:AT$36)))</f>
        <v>0</v>
      </c>
      <c r="R70" s="36" t="str">
        <f t="shared" ref="R70" si="232">IF(H70="","",Q70*P70)</f>
        <v/>
      </c>
      <c r="S70" s="10"/>
      <c r="T70" s="10"/>
      <c r="U70" s="10"/>
      <c r="V70" s="10"/>
      <c r="W70" s="10"/>
      <c r="X70" s="10"/>
      <c r="Y70" s="10"/>
      <c r="Z70" s="10"/>
      <c r="AA70" s="10"/>
      <c r="AB70" s="10"/>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4"/>
      <c r="DD70" s="4"/>
      <c r="DE70" s="3"/>
      <c r="DF70" s="4"/>
      <c r="DG70" s="4"/>
      <c r="DH70" s="4"/>
      <c r="DI70" s="4"/>
      <c r="DJ70" s="4"/>
      <c r="DK70" s="4"/>
      <c r="DL70" s="4"/>
      <c r="DM70" s="4"/>
      <c r="DN70" s="4"/>
      <c r="DO70" s="4"/>
      <c r="DP70" s="4"/>
      <c r="DQ70" s="4"/>
      <c r="DR70" s="4"/>
      <c r="DS70" s="4"/>
      <c r="DT70" s="4"/>
      <c r="DU70" s="3"/>
      <c r="DV70" s="3"/>
      <c r="DW70" s="3"/>
      <c r="DX70" s="3"/>
      <c r="DY70" s="3"/>
      <c r="DZ70" s="3"/>
      <c r="EA70" s="3"/>
    </row>
    <row r="71" spans="1:131" x14ac:dyDescent="0.3">
      <c r="A71" s="72" t="s">
        <v>45</v>
      </c>
      <c r="B71" s="73" t="s">
        <v>0</v>
      </c>
      <c r="C71" s="73" t="s">
        <v>1</v>
      </c>
      <c r="D71" s="73" t="s">
        <v>2</v>
      </c>
      <c r="E71" s="73" t="s">
        <v>3</v>
      </c>
      <c r="F71" s="73" t="s">
        <v>4</v>
      </c>
      <c r="G71" s="19" t="s">
        <v>5</v>
      </c>
      <c r="H71" s="533"/>
      <c r="I71" s="40" t="s">
        <v>1</v>
      </c>
      <c r="J71" s="70"/>
      <c r="K71" s="34" t="str">
        <f t="shared" ref="K71" si="233">IF(H70="","",J71/$J$4)</f>
        <v/>
      </c>
      <c r="L71" s="35">
        <f>IF(OR($C$35="",$C$35=0),0,IF(H70="","",LOOKUP(H70,$AK$4:$AK$36,AO$4:AO$36)))</f>
        <v>0</v>
      </c>
      <c r="M71" s="35" t="str">
        <f t="shared" ref="M71" si="234">IF(H70="","",L71*K71)</f>
        <v/>
      </c>
      <c r="N71" s="40" t="s">
        <v>7</v>
      </c>
      <c r="O71" s="70"/>
      <c r="P71" s="34" t="str">
        <f t="shared" ref="P71" si="235">IF(H70="","",O71/$O$4)</f>
        <v/>
      </c>
      <c r="Q71" s="35">
        <f>IF(OR($C$38="",$C$38=0),0,IF(H70="","",LOOKUP(H70,$AK$4:$AK$36,AU$4:AU$36)))</f>
        <v>0</v>
      </c>
      <c r="R71" s="36" t="str">
        <f t="shared" ref="R71" si="236">IF(H70="","",Q71*P71)</f>
        <v/>
      </c>
      <c r="S71" s="10"/>
      <c r="T71" s="10"/>
      <c r="U71" s="10"/>
      <c r="V71" s="10"/>
      <c r="W71" s="10"/>
      <c r="X71" s="10"/>
      <c r="Y71" s="10"/>
      <c r="Z71" s="10"/>
      <c r="AA71" s="10"/>
      <c r="AB71" s="10"/>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4"/>
      <c r="DD71" s="4"/>
      <c r="DE71" s="3"/>
      <c r="DF71" s="4"/>
      <c r="DG71" s="4"/>
      <c r="DH71" s="4"/>
      <c r="DI71" s="4"/>
      <c r="DJ71" s="4"/>
      <c r="DK71" s="4"/>
      <c r="DL71" s="4"/>
      <c r="DM71" s="4"/>
      <c r="DN71" s="4"/>
      <c r="DO71" s="4"/>
      <c r="DP71" s="4"/>
      <c r="DQ71" s="4"/>
      <c r="DR71" s="4"/>
      <c r="DS71" s="4"/>
      <c r="DT71" s="4"/>
      <c r="DU71" s="3"/>
      <c r="DV71" s="3"/>
      <c r="DW71" s="3"/>
      <c r="DX71" s="3"/>
      <c r="DY71" s="3"/>
      <c r="DZ71" s="3"/>
      <c r="EA71" s="3"/>
    </row>
    <row r="72" spans="1:131" x14ac:dyDescent="0.3">
      <c r="A72" s="20" t="s">
        <v>27</v>
      </c>
      <c r="B72" s="28"/>
      <c r="C72" s="28"/>
      <c r="D72" s="28"/>
      <c r="E72" s="28"/>
      <c r="F72" s="28"/>
      <c r="G72" s="29"/>
      <c r="H72" s="533"/>
      <c r="I72" s="40" t="s">
        <v>2</v>
      </c>
      <c r="J72" s="70"/>
      <c r="K72" s="34" t="str">
        <f t="shared" ref="K72" si="237">IF(H70="","",J72/$J$5)</f>
        <v/>
      </c>
      <c r="L72" s="35">
        <f>IF(OR($D$35="",$D$35=0),0,IF(H70="","",LOOKUP(H70,$AK$4:$AK$36,AP$4:AP$36)))</f>
        <v>0</v>
      </c>
      <c r="M72" s="35" t="str">
        <f t="shared" ref="M72" si="238">IF(H70="","",L72*K72)</f>
        <v/>
      </c>
      <c r="N72" s="40" t="s">
        <v>8</v>
      </c>
      <c r="O72" s="70"/>
      <c r="P72" s="34" t="str">
        <f t="shared" ref="P72" si="239">IF(H70="","",O72/$O$5)</f>
        <v/>
      </c>
      <c r="Q72" s="35">
        <f>IF(OR($D$38="",$D$38=0),0,IF(H70="","",LOOKUP(H70,$AK$4:$AK$36,AV$4:AV$36)))</f>
        <v>0</v>
      </c>
      <c r="R72" s="36" t="str">
        <f t="shared" ref="R72" si="240">IF(H70="","",Q72*P72)</f>
        <v/>
      </c>
      <c r="S72" s="10"/>
      <c r="T72" s="10"/>
      <c r="U72" s="10"/>
      <c r="V72" s="10"/>
      <c r="W72" s="10"/>
      <c r="X72" s="10"/>
      <c r="Y72" s="10"/>
      <c r="Z72" s="10"/>
      <c r="AA72" s="10"/>
      <c r="AB72" s="10"/>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4"/>
      <c r="DD72" s="4"/>
      <c r="DE72" s="3"/>
      <c r="DF72" s="4"/>
      <c r="DG72" s="4"/>
      <c r="DH72" s="4"/>
      <c r="DI72" s="4"/>
      <c r="DJ72" s="4"/>
      <c r="DK72" s="4"/>
      <c r="DL72" s="4"/>
      <c r="DM72" s="4"/>
      <c r="DN72" s="4"/>
      <c r="DO72" s="4"/>
      <c r="DP72" s="4"/>
      <c r="DQ72" s="4"/>
      <c r="DR72" s="4"/>
      <c r="DS72" s="4"/>
      <c r="DT72" s="4"/>
      <c r="DU72" s="3"/>
      <c r="DV72" s="3"/>
      <c r="DW72" s="3"/>
      <c r="DX72" s="3"/>
      <c r="DY72" s="3"/>
      <c r="DZ72" s="3"/>
      <c r="EA72" s="3"/>
    </row>
    <row r="73" spans="1:131" x14ac:dyDescent="0.3">
      <c r="A73" s="20" t="s">
        <v>26</v>
      </c>
      <c r="B73" s="28"/>
      <c r="C73" s="28"/>
      <c r="D73" s="28"/>
      <c r="E73" s="28"/>
      <c r="F73" s="28"/>
      <c r="G73" s="29"/>
      <c r="H73" s="533"/>
      <c r="I73" s="40" t="s">
        <v>3</v>
      </c>
      <c r="J73" s="70"/>
      <c r="K73" s="34" t="str">
        <f t="shared" ref="K73" si="241">IF(H70="","",J73/$J$6)</f>
        <v/>
      </c>
      <c r="L73" s="35">
        <f>IF(OR($E$35="",$E$35=0),0,IF(H70="","",LOOKUP(H70,$AK$4:$AK$36,AQ$4:AQ$36)))</f>
        <v>0</v>
      </c>
      <c r="M73" s="35" t="str">
        <f t="shared" ref="M73" si="242">IF(H70="","",L73*K73)</f>
        <v/>
      </c>
      <c r="N73" s="40" t="s">
        <v>9</v>
      </c>
      <c r="O73" s="70"/>
      <c r="P73" s="34" t="str">
        <f t="shared" ref="P73" si="243">IF(H70="","",O73/$O$6)</f>
        <v/>
      </c>
      <c r="Q73" s="35">
        <f>IF(OR($E$38="",$E$38=0),0,IF(H70="","",LOOKUP(H70,$AK$4:$AK$36,AW$4:AW$36)))</f>
        <v>0</v>
      </c>
      <c r="R73" s="36" t="str">
        <f t="shared" ref="R73" si="244">IF(H70="","",Q73*P73)</f>
        <v/>
      </c>
      <c r="S73" s="10"/>
      <c r="T73" s="10"/>
      <c r="U73" s="10"/>
      <c r="V73" s="10"/>
      <c r="W73" s="10"/>
      <c r="X73" s="10"/>
      <c r="Y73" s="10"/>
      <c r="Z73" s="10"/>
      <c r="AA73" s="10"/>
      <c r="AB73" s="10"/>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4"/>
      <c r="DD73" s="4"/>
      <c r="DE73" s="3"/>
      <c r="DF73" s="4"/>
      <c r="DG73" s="4"/>
      <c r="DH73" s="4"/>
      <c r="DI73" s="4"/>
      <c r="DJ73" s="4"/>
      <c r="DK73" s="4"/>
      <c r="DL73" s="4"/>
      <c r="DM73" s="4"/>
      <c r="DN73" s="4"/>
      <c r="DO73" s="4"/>
      <c r="DP73" s="4"/>
      <c r="DQ73" s="4"/>
      <c r="DR73" s="4"/>
      <c r="DS73" s="4"/>
      <c r="DT73" s="4"/>
      <c r="DU73" s="3"/>
      <c r="DV73" s="3"/>
      <c r="DW73" s="3"/>
      <c r="DX73" s="3"/>
      <c r="DY73" s="3"/>
      <c r="DZ73" s="3"/>
      <c r="EA73" s="3"/>
    </row>
    <row r="74" spans="1:131" x14ac:dyDescent="0.3">
      <c r="A74" s="72" t="s">
        <v>45</v>
      </c>
      <c r="B74" s="73" t="s">
        <v>6</v>
      </c>
      <c r="C74" s="73" t="s">
        <v>7</v>
      </c>
      <c r="D74" s="73" t="s">
        <v>8</v>
      </c>
      <c r="E74" s="73" t="s">
        <v>9</v>
      </c>
      <c r="F74" s="73" t="s">
        <v>10</v>
      </c>
      <c r="G74" s="19" t="s">
        <v>11</v>
      </c>
      <c r="H74" s="533"/>
      <c r="I74" s="40" t="s">
        <v>4</v>
      </c>
      <c r="J74" s="70"/>
      <c r="K74" s="34" t="str">
        <f t="shared" ref="K74" si="245">IF(H70="","",J74/$J$7)</f>
        <v/>
      </c>
      <c r="L74" s="35">
        <f>IF(OR($F$35="",$F$35=0),0,IF(H70="","",LOOKUP(H70,$AK$4:$AK$36,AR$4:AR$36)))</f>
        <v>0</v>
      </c>
      <c r="M74" s="35" t="str">
        <f t="shared" ref="M74" si="246">IF(H70="","",L74*K74)</f>
        <v/>
      </c>
      <c r="N74" s="40" t="s">
        <v>10</v>
      </c>
      <c r="O74" s="70"/>
      <c r="P74" s="34" t="str">
        <f t="shared" ref="P74" si="247">IF(H70="","",O74/$O$7)</f>
        <v/>
      </c>
      <c r="Q74" s="35">
        <f>IF(OR($F$38="",$F$38=0),0,IF(H70="","",LOOKUP(H70,$AK$4:$AK$36,AX$4:AX$36)))</f>
        <v>0</v>
      </c>
      <c r="R74" s="36" t="str">
        <f t="shared" ref="R74" si="248">IF(H70="","",Q74*P74)</f>
        <v/>
      </c>
      <c r="S74" s="10"/>
      <c r="T74" s="10"/>
      <c r="U74" s="10"/>
      <c r="V74" s="10"/>
      <c r="W74" s="10"/>
      <c r="X74" s="10"/>
      <c r="Y74" s="10"/>
      <c r="Z74" s="10"/>
      <c r="AA74" s="10"/>
      <c r="AB74" s="10"/>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4"/>
      <c r="DD74" s="4"/>
      <c r="DE74" s="3"/>
      <c r="DF74" s="4"/>
      <c r="DG74" s="4"/>
      <c r="DH74" s="4"/>
      <c r="DI74" s="4"/>
      <c r="DJ74" s="4"/>
      <c r="DK74" s="4"/>
      <c r="DL74" s="4"/>
      <c r="DM74" s="4"/>
      <c r="DN74" s="4"/>
      <c r="DO74" s="4"/>
      <c r="DP74" s="4"/>
      <c r="DQ74" s="4"/>
      <c r="DR74" s="4"/>
      <c r="DS74" s="4"/>
      <c r="DT74" s="4"/>
      <c r="DU74" s="3"/>
      <c r="DV74" s="3"/>
      <c r="DW74" s="3"/>
      <c r="DX74" s="3"/>
      <c r="DY74" s="3"/>
      <c r="DZ74" s="3"/>
      <c r="EA74" s="3"/>
    </row>
    <row r="75" spans="1:131" x14ac:dyDescent="0.3">
      <c r="A75" s="20" t="s">
        <v>27</v>
      </c>
      <c r="B75" s="28"/>
      <c r="C75" s="28"/>
      <c r="D75" s="28"/>
      <c r="E75" s="28"/>
      <c r="F75" s="28"/>
      <c r="G75" s="29"/>
      <c r="H75" s="533"/>
      <c r="I75" s="40" t="s">
        <v>5</v>
      </c>
      <c r="J75" s="70"/>
      <c r="K75" s="34" t="str">
        <f t="shared" ref="K75" si="249">IF(H70="","",J75/$J$8)</f>
        <v/>
      </c>
      <c r="L75" s="35">
        <f>IF(OR($G$35="",$G$35=0),0,IF(H70="","",LOOKUP(H70,$AK$4:$AK$36,AS$4:AS$36)))</f>
        <v>0</v>
      </c>
      <c r="M75" s="35" t="str">
        <f t="shared" ref="M75" si="250">IF(H70="","",L75*K75)</f>
        <v/>
      </c>
      <c r="N75" s="40" t="s">
        <v>11</v>
      </c>
      <c r="O75" s="70"/>
      <c r="P75" s="34" t="str">
        <f t="shared" ref="P75" si="251">IF(H70="","",O75/$O$8)</f>
        <v/>
      </c>
      <c r="Q75" s="35">
        <f>IF(OR($G$38="",$G$38=0),0,IF(H70="","",LOOKUP(H70,$AK$4:$AK$36,AY$4:AY$36)))</f>
        <v>0</v>
      </c>
      <c r="R75" s="36" t="str">
        <f t="shared" ref="R75" si="252">IF(H70="","",Q75*P75)</f>
        <v/>
      </c>
      <c r="S75" s="10"/>
      <c r="T75" s="10"/>
      <c r="U75" s="10"/>
      <c r="V75" s="10"/>
      <c r="W75" s="10"/>
      <c r="X75" s="10"/>
      <c r="Y75" s="10"/>
      <c r="Z75" s="10"/>
      <c r="AA75" s="10"/>
      <c r="AB75" s="10"/>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4"/>
      <c r="DD75" s="4"/>
      <c r="DE75" s="3"/>
      <c r="DF75" s="4"/>
      <c r="DG75" s="4"/>
      <c r="DH75" s="4"/>
      <c r="DI75" s="4"/>
      <c r="DJ75" s="4"/>
      <c r="DK75" s="4"/>
      <c r="DL75" s="4"/>
      <c r="DM75" s="4"/>
      <c r="DN75" s="4"/>
      <c r="DO75" s="4"/>
      <c r="DP75" s="4"/>
      <c r="DQ75" s="4"/>
      <c r="DR75" s="4"/>
      <c r="DS75" s="4"/>
      <c r="DT75" s="4"/>
      <c r="DU75" s="3"/>
      <c r="DV75" s="3"/>
      <c r="DW75" s="3"/>
      <c r="DX75" s="3"/>
      <c r="DY75" s="3"/>
      <c r="DZ75" s="3"/>
      <c r="EA75" s="3"/>
    </row>
    <row r="76" spans="1:131" x14ac:dyDescent="0.3">
      <c r="A76" s="20" t="s">
        <v>26</v>
      </c>
      <c r="B76" s="28"/>
      <c r="C76" s="28"/>
      <c r="D76" s="28"/>
      <c r="E76" s="28"/>
      <c r="F76" s="28"/>
      <c r="G76" s="29"/>
      <c r="H76" s="559"/>
      <c r="I76" s="560"/>
      <c r="J76" s="560"/>
      <c r="K76" s="560"/>
      <c r="L76" s="560"/>
      <c r="M76" s="560"/>
      <c r="N76" s="560"/>
      <c r="O76" s="560"/>
      <c r="P76" s="560"/>
      <c r="Q76" s="560"/>
      <c r="R76" s="561"/>
      <c r="S76" s="10"/>
      <c r="T76" s="10"/>
      <c r="U76" s="10"/>
      <c r="V76" s="10"/>
      <c r="W76" s="10"/>
      <c r="X76" s="10"/>
      <c r="Y76" s="10"/>
      <c r="Z76" s="10"/>
      <c r="AA76" s="10"/>
      <c r="AB76" s="10"/>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4"/>
      <c r="DD76" s="4"/>
      <c r="DE76" s="3"/>
      <c r="DF76" s="4"/>
      <c r="DG76" s="4"/>
      <c r="DH76" s="4"/>
      <c r="DI76" s="4"/>
      <c r="DJ76" s="4"/>
      <c r="DK76" s="4"/>
      <c r="DL76" s="4"/>
      <c r="DM76" s="4"/>
      <c r="DN76" s="4"/>
      <c r="DO76" s="4"/>
      <c r="DP76" s="4"/>
      <c r="DQ76" s="4"/>
      <c r="DR76" s="4"/>
      <c r="DS76" s="4"/>
      <c r="DT76" s="4"/>
      <c r="DU76" s="3"/>
      <c r="DV76" s="3"/>
      <c r="DW76" s="3"/>
      <c r="DX76" s="3"/>
      <c r="DY76" s="3"/>
      <c r="DZ76" s="3"/>
      <c r="EA76" s="3"/>
    </row>
    <row r="77" spans="1:131" x14ac:dyDescent="0.3">
      <c r="A77" s="568"/>
      <c r="B77" s="569"/>
      <c r="C77" s="569"/>
      <c r="D77" s="569"/>
      <c r="E77" s="569"/>
      <c r="F77" s="569"/>
      <c r="G77" s="570"/>
      <c r="H77" s="562"/>
      <c r="I77" s="563"/>
      <c r="J77" s="563"/>
      <c r="K77" s="563"/>
      <c r="L77" s="563"/>
      <c r="M77" s="563"/>
      <c r="N77" s="563"/>
      <c r="O77" s="563"/>
      <c r="P77" s="563"/>
      <c r="Q77" s="563"/>
      <c r="R77" s="564"/>
      <c r="S77" s="10"/>
      <c r="T77" s="10"/>
      <c r="U77" s="10"/>
      <c r="V77" s="10"/>
      <c r="W77" s="10"/>
      <c r="X77" s="10"/>
      <c r="Y77" s="10"/>
      <c r="Z77" s="10"/>
      <c r="AA77" s="10"/>
      <c r="AB77" s="10"/>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4"/>
      <c r="DD77" s="4"/>
      <c r="DE77" s="3"/>
      <c r="DF77" s="4"/>
      <c r="DG77" s="4"/>
      <c r="DH77" s="4"/>
      <c r="DI77" s="4"/>
      <c r="DJ77" s="4"/>
      <c r="DK77" s="4"/>
      <c r="DL77" s="4"/>
      <c r="DM77" s="4"/>
      <c r="DN77" s="4"/>
      <c r="DO77" s="4"/>
      <c r="DP77" s="4"/>
      <c r="DQ77" s="4"/>
      <c r="DR77" s="4"/>
      <c r="DS77" s="4"/>
      <c r="DT77" s="4"/>
      <c r="DU77" s="3"/>
      <c r="DV77" s="3"/>
      <c r="DW77" s="3"/>
      <c r="DX77" s="3"/>
      <c r="DY77" s="3"/>
      <c r="DZ77" s="3"/>
      <c r="EA77" s="3"/>
    </row>
    <row r="78" spans="1:131" ht="19.2" thickBot="1" x14ac:dyDescent="0.35">
      <c r="A78" s="571"/>
      <c r="B78" s="572"/>
      <c r="C78" s="572"/>
      <c r="D78" s="572"/>
      <c r="E78" s="572"/>
      <c r="F78" s="572"/>
      <c r="G78" s="573"/>
      <c r="H78" s="565"/>
      <c r="I78" s="566"/>
      <c r="J78" s="566"/>
      <c r="K78" s="566"/>
      <c r="L78" s="566"/>
      <c r="M78" s="566"/>
      <c r="N78" s="566"/>
      <c r="O78" s="566"/>
      <c r="P78" s="566"/>
      <c r="Q78" s="566"/>
      <c r="R78" s="567"/>
      <c r="S78" s="10"/>
      <c r="T78" s="10"/>
      <c r="U78" s="10"/>
      <c r="V78" s="10"/>
      <c r="W78" s="10"/>
      <c r="X78" s="10"/>
      <c r="Y78" s="10"/>
      <c r="Z78" s="10"/>
      <c r="AA78" s="10"/>
      <c r="AB78" s="10"/>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4"/>
      <c r="DD78" s="4"/>
      <c r="DE78" s="3"/>
      <c r="DF78" s="4"/>
      <c r="DG78" s="4"/>
      <c r="DH78" s="4"/>
      <c r="DI78" s="4"/>
      <c r="DJ78" s="4"/>
      <c r="DK78" s="4"/>
      <c r="DL78" s="4"/>
      <c r="DM78" s="4"/>
      <c r="DN78" s="4"/>
      <c r="DO78" s="4"/>
      <c r="DP78" s="4"/>
      <c r="DQ78" s="4"/>
      <c r="DR78" s="4"/>
      <c r="DS78" s="4"/>
      <c r="DT78" s="4"/>
      <c r="DU78" s="3"/>
      <c r="DV78" s="3"/>
      <c r="DW78" s="3"/>
      <c r="DX78" s="3"/>
      <c r="DY78" s="3"/>
      <c r="DZ78" s="3"/>
      <c r="EA78" s="3"/>
    </row>
    <row r="79" spans="1:131" x14ac:dyDescent="0.3">
      <c r="A79" s="531" t="s">
        <v>41</v>
      </c>
      <c r="B79" s="499"/>
      <c r="C79" s="48">
        <f>IF(SUM(B82:G82,B85:G85)=0,0,AVERAGE(B82:G82,B85:G85))</f>
        <v>0</v>
      </c>
      <c r="D79" s="17" t="s">
        <v>25</v>
      </c>
      <c r="E79" s="539">
        <f>SUM(B81:G81,B84:G84)</f>
        <v>0</v>
      </c>
      <c r="F79" s="540"/>
      <c r="G79" s="18" t="s">
        <v>30</v>
      </c>
      <c r="H79" s="556"/>
      <c r="I79" s="40" t="s">
        <v>0</v>
      </c>
      <c r="J79" s="70"/>
      <c r="K79" s="34" t="str">
        <f t="shared" ref="K79" si="253">IF(H79="","",J79/$J$3)</f>
        <v/>
      </c>
      <c r="L79" s="35">
        <f>IF(OR($B$35="",$B$35=0),0,IF(H79="","",LOOKUP(H79,$AK$4:$AK$36,AN$4:AN$36)))</f>
        <v>0</v>
      </c>
      <c r="M79" s="35" t="str">
        <f t="shared" ref="M79" si="254">IF(H79="","",L79*K79)</f>
        <v/>
      </c>
      <c r="N79" s="40" t="s">
        <v>6</v>
      </c>
      <c r="O79" s="70"/>
      <c r="P79" s="34" t="str">
        <f t="shared" ref="P79" si="255">IF(H79="","",O79/$O$3)</f>
        <v/>
      </c>
      <c r="Q79" s="35">
        <f>IF(OR($B$38="",$B$38=0),0,IF(H79="","",LOOKUP(H79,$AK$4:$AK$36,AT$4:AT$36)))</f>
        <v>0</v>
      </c>
      <c r="R79" s="36" t="str">
        <f t="shared" ref="R79" si="256">IF(H79="","",Q79*P79)</f>
        <v/>
      </c>
      <c r="S79" s="10"/>
      <c r="T79" s="10"/>
      <c r="U79" s="10"/>
      <c r="V79" s="10"/>
      <c r="W79" s="10"/>
      <c r="X79" s="10"/>
      <c r="Y79" s="10"/>
      <c r="Z79" s="10"/>
      <c r="AA79" s="10"/>
      <c r="AB79" s="10"/>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4"/>
      <c r="DD79" s="4"/>
      <c r="DE79" s="3"/>
      <c r="DF79" s="4"/>
      <c r="DG79" s="4"/>
      <c r="DH79" s="4"/>
      <c r="DI79" s="4"/>
      <c r="DJ79" s="4"/>
      <c r="DK79" s="4"/>
      <c r="DL79" s="4"/>
      <c r="DM79" s="4"/>
      <c r="DN79" s="4"/>
      <c r="DO79" s="4"/>
      <c r="DP79" s="4"/>
      <c r="DQ79" s="4"/>
      <c r="DR79" s="4"/>
      <c r="DS79" s="4"/>
      <c r="DT79" s="4"/>
      <c r="DU79" s="3"/>
      <c r="DV79" s="3"/>
      <c r="DW79" s="3"/>
      <c r="DX79" s="3"/>
      <c r="DY79" s="3"/>
      <c r="DZ79" s="3"/>
      <c r="EA79" s="3"/>
    </row>
    <row r="80" spans="1:131" ht="17.399999999999999" customHeight="1" x14ac:dyDescent="0.3">
      <c r="A80" s="72" t="s">
        <v>45</v>
      </c>
      <c r="B80" s="73" t="s">
        <v>0</v>
      </c>
      <c r="C80" s="73" t="s">
        <v>1</v>
      </c>
      <c r="D80" s="73" t="s">
        <v>2</v>
      </c>
      <c r="E80" s="73" t="s">
        <v>3</v>
      </c>
      <c r="F80" s="73" t="s">
        <v>4</v>
      </c>
      <c r="G80" s="19" t="s">
        <v>5</v>
      </c>
      <c r="H80" s="557"/>
      <c r="I80" s="40" t="s">
        <v>1</v>
      </c>
      <c r="J80" s="70"/>
      <c r="K80" s="34" t="str">
        <f t="shared" ref="K80" si="257">IF(H79="","",J80/$J$4)</f>
        <v/>
      </c>
      <c r="L80" s="35">
        <f>IF(OR($C$35="",$C$35=0),0,IF(H79="","",LOOKUP(H79,$AK$4:$AK$36,AO$4:AO$36)))</f>
        <v>0</v>
      </c>
      <c r="M80" s="35" t="str">
        <f t="shared" ref="M80" si="258">IF(H79="","",L80*K80)</f>
        <v/>
      </c>
      <c r="N80" s="40" t="s">
        <v>7</v>
      </c>
      <c r="O80" s="70"/>
      <c r="P80" s="34" t="str">
        <f t="shared" ref="P80" si="259">IF(H79="","",O80/$O$4)</f>
        <v/>
      </c>
      <c r="Q80" s="35">
        <f>IF(OR($C$38="",$C$38=0),0,IF(H79="","",LOOKUP(H79,$AK$4:$AK$36,AU$4:AU$36)))</f>
        <v>0</v>
      </c>
      <c r="R80" s="36" t="str">
        <f t="shared" ref="R80" si="260">IF(H79="","",Q80*P80)</f>
        <v/>
      </c>
      <c r="S80" s="10"/>
      <c r="T80" s="10"/>
      <c r="U80" s="10"/>
      <c r="V80" s="10"/>
      <c r="W80" s="10"/>
      <c r="X80" s="10"/>
      <c r="Y80" s="10"/>
      <c r="Z80" s="10"/>
      <c r="AA80" s="10"/>
      <c r="AB80" s="10"/>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4"/>
      <c r="DD80" s="4"/>
      <c r="DE80" s="3"/>
      <c r="DF80" s="4"/>
      <c r="DG80" s="4"/>
      <c r="DH80" s="4"/>
      <c r="DI80" s="4"/>
      <c r="DJ80" s="4"/>
      <c r="DK80" s="4"/>
      <c r="DL80" s="4"/>
      <c r="DM80" s="4"/>
      <c r="DN80" s="4"/>
      <c r="DO80" s="4"/>
      <c r="DP80" s="4"/>
      <c r="DQ80" s="4"/>
      <c r="DR80" s="4"/>
      <c r="DS80" s="4"/>
      <c r="DT80" s="4"/>
      <c r="DU80" s="3"/>
      <c r="DV80" s="3"/>
      <c r="DW80" s="3"/>
      <c r="DX80" s="3"/>
      <c r="DY80" s="3"/>
      <c r="DZ80" s="3"/>
      <c r="EA80" s="3"/>
    </row>
    <row r="81" spans="1:131" x14ac:dyDescent="0.3">
      <c r="A81" s="20" t="s">
        <v>29</v>
      </c>
      <c r="B81" s="28"/>
      <c r="C81" s="28"/>
      <c r="D81" s="28"/>
      <c r="E81" s="28"/>
      <c r="F81" s="28"/>
      <c r="G81" s="29"/>
      <c r="H81" s="557"/>
      <c r="I81" s="40" t="s">
        <v>2</v>
      </c>
      <c r="J81" s="70"/>
      <c r="K81" s="34" t="str">
        <f t="shared" ref="K81" si="261">IF(H79="","",J81/$J$5)</f>
        <v/>
      </c>
      <c r="L81" s="35">
        <f>IF(OR($D$35="",$D$35=0),0,IF(H79="","",LOOKUP(H79,$AK$4:$AK$36,AP$4:AP$36)))</f>
        <v>0</v>
      </c>
      <c r="M81" s="35" t="str">
        <f t="shared" ref="M81" si="262">IF(H79="","",L81*K81)</f>
        <v/>
      </c>
      <c r="N81" s="40" t="s">
        <v>8</v>
      </c>
      <c r="O81" s="70"/>
      <c r="P81" s="34" t="str">
        <f t="shared" ref="P81" si="263">IF(H79="","",O81/$O$5)</f>
        <v/>
      </c>
      <c r="Q81" s="35">
        <f>IF(OR($D$38="",$D$38=0),0,IF(H79="","",LOOKUP(H79,$AK$4:$AK$36,AV$4:AV$36)))</f>
        <v>0</v>
      </c>
      <c r="R81" s="36" t="str">
        <f t="shared" ref="R81" si="264">IF(H79="","",Q81*P81)</f>
        <v/>
      </c>
      <c r="S81" s="10"/>
      <c r="T81" s="10"/>
      <c r="U81" s="10"/>
      <c r="V81" s="10"/>
      <c r="W81" s="10"/>
      <c r="X81" s="10"/>
      <c r="Y81" s="10"/>
      <c r="Z81" s="10"/>
      <c r="AA81" s="10"/>
      <c r="AB81" s="10"/>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4"/>
      <c r="DD81" s="4"/>
      <c r="DE81" s="3"/>
      <c r="DF81" s="4"/>
      <c r="DG81" s="4"/>
      <c r="DH81" s="4"/>
      <c r="DI81" s="4"/>
      <c r="DJ81" s="4"/>
      <c r="DK81" s="4"/>
      <c r="DL81" s="4"/>
      <c r="DM81" s="4"/>
      <c r="DN81" s="4"/>
      <c r="DO81" s="4"/>
      <c r="DP81" s="4"/>
      <c r="DQ81" s="4"/>
      <c r="DR81" s="4"/>
      <c r="DS81" s="4"/>
      <c r="DT81" s="4"/>
      <c r="DU81" s="3"/>
      <c r="DV81" s="3"/>
      <c r="DW81" s="3"/>
      <c r="DX81" s="3"/>
      <c r="DY81" s="3"/>
      <c r="DZ81" s="3"/>
      <c r="EA81" s="3"/>
    </row>
    <row r="82" spans="1:131" x14ac:dyDescent="0.3">
      <c r="A82" s="20" t="s">
        <v>26</v>
      </c>
      <c r="B82" s="28"/>
      <c r="C82" s="28"/>
      <c r="D82" s="28"/>
      <c r="E82" s="28"/>
      <c r="F82" s="28"/>
      <c r="G82" s="29"/>
      <c r="H82" s="557"/>
      <c r="I82" s="40" t="s">
        <v>3</v>
      </c>
      <c r="J82" s="70"/>
      <c r="K82" s="34" t="str">
        <f t="shared" ref="K82" si="265">IF(H79="","",J82/$J$6)</f>
        <v/>
      </c>
      <c r="L82" s="35">
        <f>IF(OR($E$35="",$E$35=0),0,IF(H79="","",LOOKUP(H79,$AK$4:$AK$36,AQ$4:AQ$36)))</f>
        <v>0</v>
      </c>
      <c r="M82" s="35" t="str">
        <f t="shared" ref="M82" si="266">IF(H79="","",L82*K82)</f>
        <v/>
      </c>
      <c r="N82" s="40" t="s">
        <v>9</v>
      </c>
      <c r="O82" s="70"/>
      <c r="P82" s="34" t="str">
        <f t="shared" ref="P82" si="267">IF(H79="","",O82/$O$6)</f>
        <v/>
      </c>
      <c r="Q82" s="35">
        <f>IF(OR($E$38="",$E$38=0),0,IF(H79="","",LOOKUP(H79,$AK$4:$AK$36,AW$4:AW$36)))</f>
        <v>0</v>
      </c>
      <c r="R82" s="36" t="str">
        <f t="shared" ref="R82" si="268">IF(H79="","",Q82*P82)</f>
        <v/>
      </c>
      <c r="S82" s="10"/>
      <c r="T82" s="10"/>
      <c r="U82" s="10"/>
      <c r="V82" s="10"/>
      <c r="W82" s="10"/>
      <c r="X82" s="10"/>
      <c r="Y82" s="10"/>
      <c r="Z82" s="10"/>
      <c r="AA82" s="10"/>
      <c r="AB82" s="10"/>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4"/>
      <c r="DD82" s="4"/>
      <c r="DE82" s="3"/>
      <c r="DF82" s="4"/>
      <c r="DG82" s="4"/>
      <c r="DH82" s="4"/>
      <c r="DI82" s="4"/>
      <c r="DJ82" s="4"/>
      <c r="DK82" s="4"/>
      <c r="DL82" s="4"/>
      <c r="DM82" s="4"/>
      <c r="DN82" s="4"/>
      <c r="DO82" s="4"/>
      <c r="DP82" s="4"/>
      <c r="DQ82" s="4"/>
      <c r="DR82" s="4"/>
      <c r="DS82" s="4"/>
      <c r="DT82" s="4"/>
      <c r="DU82" s="3"/>
      <c r="DV82" s="3"/>
      <c r="DW82" s="3"/>
      <c r="DX82" s="3"/>
      <c r="DY82" s="3"/>
      <c r="DZ82" s="3"/>
      <c r="EA82" s="3"/>
    </row>
    <row r="83" spans="1:131" x14ac:dyDescent="0.3">
      <c r="A83" s="72" t="s">
        <v>45</v>
      </c>
      <c r="B83" s="73" t="s">
        <v>6</v>
      </c>
      <c r="C83" s="73" t="s">
        <v>7</v>
      </c>
      <c r="D83" s="73" t="s">
        <v>8</v>
      </c>
      <c r="E83" s="73" t="s">
        <v>9</v>
      </c>
      <c r="F83" s="73" t="s">
        <v>10</v>
      </c>
      <c r="G83" s="19" t="s">
        <v>11</v>
      </c>
      <c r="H83" s="557"/>
      <c r="I83" s="40" t="s">
        <v>4</v>
      </c>
      <c r="J83" s="70"/>
      <c r="K83" s="34" t="str">
        <f t="shared" ref="K83" si="269">IF(H79="","",J83/$J$7)</f>
        <v/>
      </c>
      <c r="L83" s="35">
        <f>IF(OR($F$35="",$F$35=0),0,IF(H79="","",LOOKUP(H79,$AK$4:$AK$36,AR$4:AR$36)))</f>
        <v>0</v>
      </c>
      <c r="M83" s="35" t="str">
        <f t="shared" ref="M83" si="270">IF(H79="","",L83*K83)</f>
        <v/>
      </c>
      <c r="N83" s="40" t="s">
        <v>10</v>
      </c>
      <c r="O83" s="70"/>
      <c r="P83" s="34" t="str">
        <f t="shared" ref="P83" si="271">IF(H79="","",O83/$O$7)</f>
        <v/>
      </c>
      <c r="Q83" s="35">
        <f>IF(OR($F$38="",$F$38=0),0,IF(H79="","",LOOKUP(H79,$AK$4:$AK$36,AX$4:AX$36)))</f>
        <v>0</v>
      </c>
      <c r="R83" s="36" t="str">
        <f t="shared" ref="R83" si="272">IF(H79="","",Q83*P83)</f>
        <v/>
      </c>
      <c r="S83" s="10"/>
      <c r="T83" s="10"/>
      <c r="U83" s="10"/>
      <c r="V83" s="10"/>
      <c r="W83" s="10"/>
      <c r="X83" s="10"/>
      <c r="Y83" s="10"/>
      <c r="Z83" s="10"/>
      <c r="AA83" s="10"/>
      <c r="AB83" s="10"/>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4"/>
      <c r="DD83" s="4"/>
      <c r="DE83" s="3"/>
      <c r="DF83" s="4"/>
      <c r="DG83" s="4"/>
      <c r="DH83" s="4"/>
      <c r="DI83" s="4"/>
      <c r="DJ83" s="4"/>
      <c r="DK83" s="4"/>
      <c r="DL83" s="4"/>
      <c r="DM83" s="4"/>
      <c r="DN83" s="4"/>
      <c r="DO83" s="4"/>
      <c r="DP83" s="4"/>
      <c r="DQ83" s="4"/>
      <c r="DR83" s="4"/>
      <c r="DS83" s="4"/>
      <c r="DT83" s="4"/>
      <c r="DU83" s="3"/>
      <c r="DV83" s="3"/>
      <c r="DW83" s="3"/>
      <c r="DX83" s="3"/>
      <c r="DY83" s="3"/>
      <c r="DZ83" s="3"/>
      <c r="EA83" s="3"/>
    </row>
    <row r="84" spans="1:131" x14ac:dyDescent="0.3">
      <c r="A84" s="20" t="s">
        <v>29</v>
      </c>
      <c r="B84" s="28"/>
      <c r="C84" s="28"/>
      <c r="D84" s="28"/>
      <c r="E84" s="28"/>
      <c r="F84" s="28"/>
      <c r="G84" s="29"/>
      <c r="H84" s="558"/>
      <c r="I84" s="40" t="s">
        <v>5</v>
      </c>
      <c r="J84" s="70"/>
      <c r="K84" s="34" t="str">
        <f t="shared" ref="K84" si="273">IF(H79="","",J84/$J$8)</f>
        <v/>
      </c>
      <c r="L84" s="35">
        <f>IF(OR($G$35="",$G$35=0),0,IF(H79="","",LOOKUP(H79,$AK$4:$AK$36,AS$4:AS$36)))</f>
        <v>0</v>
      </c>
      <c r="M84" s="35" t="str">
        <f t="shared" ref="M84" si="274">IF(H79="","",L84*K84)</f>
        <v/>
      </c>
      <c r="N84" s="40" t="s">
        <v>11</v>
      </c>
      <c r="O84" s="70"/>
      <c r="P84" s="34" t="str">
        <f t="shared" ref="P84" si="275">IF(H79="","",O84/$O$8)</f>
        <v/>
      </c>
      <c r="Q84" s="35">
        <f>IF(OR($G$38="",$G$38=0),0,IF(H79="","",LOOKUP(H79,$AK$4:$AK$36,AY$4:AY$36)))</f>
        <v>0</v>
      </c>
      <c r="R84" s="36" t="str">
        <f t="shared" ref="R84" si="276">IF(H79="","",Q84*P84)</f>
        <v/>
      </c>
      <c r="S84" s="10"/>
      <c r="T84" s="10"/>
      <c r="U84" s="10"/>
      <c r="V84" s="10"/>
      <c r="W84" s="10"/>
      <c r="X84" s="10"/>
      <c r="Y84" s="10"/>
      <c r="Z84" s="10"/>
      <c r="AA84" s="10"/>
      <c r="AB84" s="10"/>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4"/>
      <c r="DD84" s="4"/>
      <c r="DE84" s="3"/>
      <c r="DF84" s="4"/>
      <c r="DG84" s="4"/>
      <c r="DH84" s="4"/>
      <c r="DI84" s="4"/>
      <c r="DJ84" s="4"/>
      <c r="DK84" s="4"/>
      <c r="DL84" s="4"/>
      <c r="DM84" s="4"/>
      <c r="DN84" s="4"/>
      <c r="DO84" s="4"/>
      <c r="DP84" s="4"/>
      <c r="DQ84" s="4"/>
      <c r="DR84" s="4"/>
      <c r="DS84" s="4"/>
      <c r="DT84" s="4"/>
      <c r="DU84" s="3"/>
      <c r="DV84" s="3"/>
      <c r="DW84" s="3"/>
      <c r="DX84" s="3"/>
      <c r="DY84" s="3"/>
      <c r="DZ84" s="3"/>
      <c r="EA84" s="3"/>
    </row>
    <row r="85" spans="1:131" x14ac:dyDescent="0.3">
      <c r="A85" s="20" t="s">
        <v>26</v>
      </c>
      <c r="B85" s="28"/>
      <c r="C85" s="28"/>
      <c r="D85" s="28"/>
      <c r="E85" s="28"/>
      <c r="F85" s="28"/>
      <c r="G85" s="29"/>
      <c r="H85" s="533"/>
      <c r="I85" s="40" t="s">
        <v>0</v>
      </c>
      <c r="J85" s="70"/>
      <c r="K85" s="34" t="str">
        <f t="shared" ref="K85" si="277">IF(H85="","",J85/$J$3)</f>
        <v/>
      </c>
      <c r="L85" s="35">
        <f>IF(OR($B$35="",$B$35=0),0,IF(H85="","",LOOKUP(H85,$AK$4:$AK$36,AN$4:AN$36)))</f>
        <v>0</v>
      </c>
      <c r="M85" s="35" t="str">
        <f t="shared" ref="M85" si="278">IF(H85="","",L85*K85)</f>
        <v/>
      </c>
      <c r="N85" s="40" t="s">
        <v>6</v>
      </c>
      <c r="O85" s="70"/>
      <c r="P85" s="34" t="str">
        <f t="shared" ref="P85" si="279">IF(H85="","",O85/$O$3)</f>
        <v/>
      </c>
      <c r="Q85" s="35">
        <f>IF(OR($B$38="",$B$38=0),0,IF(H85="","",LOOKUP(H85,$AK$4:$AK$36,AT$4:AT$36)))</f>
        <v>0</v>
      </c>
      <c r="R85" s="36" t="str">
        <f t="shared" ref="R85" si="280">IF(H85="","",Q85*P85)</f>
        <v/>
      </c>
      <c r="S85" s="10"/>
      <c r="T85" s="10"/>
      <c r="U85" s="10"/>
      <c r="V85" s="10"/>
      <c r="W85" s="10"/>
      <c r="X85" s="10"/>
      <c r="Y85" s="10"/>
      <c r="Z85" s="10"/>
      <c r="AA85" s="10"/>
      <c r="AB85" s="10"/>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4"/>
      <c r="DD85" s="4"/>
      <c r="DE85" s="3"/>
      <c r="DF85" s="4"/>
      <c r="DG85" s="4"/>
      <c r="DH85" s="4"/>
      <c r="DI85" s="4"/>
      <c r="DJ85" s="4"/>
      <c r="DK85" s="4"/>
      <c r="DL85" s="4"/>
      <c r="DM85" s="4"/>
      <c r="DN85" s="4"/>
      <c r="DO85" s="4"/>
      <c r="DP85" s="4"/>
      <c r="DQ85" s="4"/>
      <c r="DR85" s="4"/>
      <c r="DS85" s="4"/>
      <c r="DT85" s="4"/>
      <c r="DU85" s="3"/>
      <c r="DV85" s="3"/>
      <c r="DW85" s="3"/>
      <c r="DX85" s="3"/>
      <c r="DY85" s="3"/>
      <c r="DZ85" s="3"/>
      <c r="EA85" s="3"/>
    </row>
    <row r="86" spans="1:131" ht="19.2" thickBot="1" x14ac:dyDescent="0.35">
      <c r="A86" s="541"/>
      <c r="B86" s="542"/>
      <c r="C86" s="542"/>
      <c r="D86" s="542"/>
      <c r="E86" s="542"/>
      <c r="F86" s="542"/>
      <c r="G86" s="543"/>
      <c r="H86" s="533"/>
      <c r="I86" s="40" t="s">
        <v>1</v>
      </c>
      <c r="J86" s="70"/>
      <c r="K86" s="34" t="str">
        <f t="shared" ref="K86" si="281">IF(H85="","",J86/$J$4)</f>
        <v/>
      </c>
      <c r="L86" s="35">
        <f>IF(OR($C$35="",$C$35=0),0,IF(H85="","",LOOKUP(H85,$AK$4:$AK$36,AO$4:AO$36)))</f>
        <v>0</v>
      </c>
      <c r="M86" s="35" t="str">
        <f t="shared" ref="M86" si="282">IF(H85="","",L86*K86)</f>
        <v/>
      </c>
      <c r="N86" s="40" t="s">
        <v>7</v>
      </c>
      <c r="O86" s="70"/>
      <c r="P86" s="34" t="str">
        <f t="shared" ref="P86" si="283">IF(H85="","",O86/$O$4)</f>
        <v/>
      </c>
      <c r="Q86" s="35">
        <f>IF(OR($C$38="",$C$38=0),0,IF(H85="","",LOOKUP(H85,$AK$4:$AK$36,AU$4:AU$36)))</f>
        <v>0</v>
      </c>
      <c r="R86" s="36" t="str">
        <f t="shared" ref="R86" si="284">IF(H85="","",Q86*P86)</f>
        <v/>
      </c>
      <c r="S86" s="10"/>
      <c r="T86" s="10"/>
      <c r="U86" s="10"/>
      <c r="V86" s="10"/>
      <c r="W86" s="10"/>
      <c r="X86" s="10"/>
      <c r="Y86" s="10"/>
      <c r="Z86" s="10"/>
      <c r="AA86" s="10"/>
      <c r="AB86" s="10"/>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4"/>
      <c r="DD86" s="4"/>
      <c r="DE86" s="3"/>
      <c r="DF86" s="4"/>
      <c r="DG86" s="4"/>
      <c r="DH86" s="4"/>
      <c r="DI86" s="4"/>
      <c r="DJ86" s="4"/>
      <c r="DK86" s="4"/>
      <c r="DL86" s="4"/>
      <c r="DM86" s="4"/>
      <c r="DN86" s="4"/>
      <c r="DO86" s="4"/>
      <c r="DP86" s="4"/>
      <c r="DQ86" s="4"/>
      <c r="DR86" s="4"/>
      <c r="DS86" s="4"/>
      <c r="DT86" s="4"/>
      <c r="DU86" s="3"/>
      <c r="DV86" s="3"/>
      <c r="DW86" s="3"/>
      <c r="DX86" s="3"/>
      <c r="DY86" s="3"/>
      <c r="DZ86" s="3"/>
      <c r="EA86" s="3"/>
    </row>
    <row r="87" spans="1:131" x14ac:dyDescent="0.3">
      <c r="A87" s="531" t="s">
        <v>42</v>
      </c>
      <c r="B87" s="499"/>
      <c r="C87" s="48">
        <f>IF(SUM(B90:G90,B93:G93)=0,0,AVERAGE(B90:G90,B93:G93))</f>
        <v>0</v>
      </c>
      <c r="D87" s="17" t="s">
        <v>25</v>
      </c>
      <c r="E87" s="539">
        <f>SUM(B89:G89,B92:G92)</f>
        <v>0</v>
      </c>
      <c r="F87" s="540"/>
      <c r="G87" s="18" t="s">
        <v>31</v>
      </c>
      <c r="H87" s="533"/>
      <c r="I87" s="40" t="s">
        <v>2</v>
      </c>
      <c r="J87" s="70"/>
      <c r="K87" s="34" t="str">
        <f t="shared" ref="K87" si="285">IF(H85="","",J87/$J$5)</f>
        <v/>
      </c>
      <c r="L87" s="35">
        <f>IF(OR($D$35="",$D$35=0),0,IF(H85="","",LOOKUP(H85,$AK$4:$AK$36,AP$4:AP$36)))</f>
        <v>0</v>
      </c>
      <c r="M87" s="35" t="str">
        <f t="shared" ref="M87" si="286">IF(H85="","",L87*K87)</f>
        <v/>
      </c>
      <c r="N87" s="40" t="s">
        <v>8</v>
      </c>
      <c r="O87" s="70"/>
      <c r="P87" s="34" t="str">
        <f t="shared" ref="P87" si="287">IF(H85="","",O87/$O$5)</f>
        <v/>
      </c>
      <c r="Q87" s="35">
        <f>IF(OR($D$38="",$D$38=0),0,IF(H85="","",LOOKUP(H85,$AK$4:$AK$36,AV$4:AV$36)))</f>
        <v>0</v>
      </c>
      <c r="R87" s="36" t="str">
        <f t="shared" ref="R87" si="288">IF(H85="","",Q87*P87)</f>
        <v/>
      </c>
      <c r="S87" s="10"/>
      <c r="T87" s="10"/>
      <c r="U87" s="10"/>
      <c r="V87" s="10"/>
      <c r="W87" s="10"/>
      <c r="X87" s="10"/>
      <c r="Y87" s="10"/>
      <c r="Z87" s="10"/>
      <c r="AA87" s="10"/>
      <c r="AB87" s="10"/>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4"/>
      <c r="DD87" s="4"/>
      <c r="DE87" s="3"/>
      <c r="DF87" s="4"/>
      <c r="DG87" s="4"/>
      <c r="DH87" s="4"/>
      <c r="DI87" s="4"/>
      <c r="DJ87" s="4"/>
      <c r="DK87" s="4"/>
      <c r="DL87" s="4"/>
      <c r="DM87" s="4"/>
      <c r="DN87" s="4"/>
      <c r="DO87" s="4"/>
      <c r="DP87" s="4"/>
      <c r="DQ87" s="4"/>
      <c r="DR87" s="4"/>
      <c r="DS87" s="4"/>
      <c r="DT87" s="4"/>
      <c r="DU87" s="3"/>
      <c r="DV87" s="3"/>
      <c r="DW87" s="3"/>
      <c r="DX87" s="3"/>
      <c r="DY87" s="3"/>
      <c r="DZ87" s="3"/>
      <c r="EA87" s="3"/>
    </row>
    <row r="88" spans="1:131" x14ac:dyDescent="0.3">
      <c r="A88" s="72" t="s">
        <v>45</v>
      </c>
      <c r="B88" s="73" t="s">
        <v>0</v>
      </c>
      <c r="C88" s="73" t="s">
        <v>1</v>
      </c>
      <c r="D88" s="73" t="s">
        <v>2</v>
      </c>
      <c r="E88" s="73" t="s">
        <v>3</v>
      </c>
      <c r="F88" s="73" t="s">
        <v>4</v>
      </c>
      <c r="G88" s="19" t="s">
        <v>5</v>
      </c>
      <c r="H88" s="533"/>
      <c r="I88" s="40" t="s">
        <v>3</v>
      </c>
      <c r="J88" s="70"/>
      <c r="K88" s="34" t="str">
        <f t="shared" ref="K88" si="289">IF(H85="","",J88/$J$6)</f>
        <v/>
      </c>
      <c r="L88" s="35">
        <f>IF(OR($E$35="",$E$35=0),0,IF(H85="","",LOOKUP(H85,$AK$4:$AK$36,AQ$4:AQ$36)))</f>
        <v>0</v>
      </c>
      <c r="M88" s="35" t="str">
        <f t="shared" ref="M88" si="290">IF(H85="","",L88*K88)</f>
        <v/>
      </c>
      <c r="N88" s="40" t="s">
        <v>9</v>
      </c>
      <c r="O88" s="70"/>
      <c r="P88" s="34" t="str">
        <f t="shared" ref="P88" si="291">IF(H85="","",O88/$O$6)</f>
        <v/>
      </c>
      <c r="Q88" s="35">
        <f>IF(OR($E$38="",$E$38=0),0,IF(H85="","",LOOKUP(H85,$AK$4:$AK$36,AW$4:AW$36)))</f>
        <v>0</v>
      </c>
      <c r="R88" s="36" t="str">
        <f t="shared" ref="R88" si="292">IF(H85="","",Q88*P88)</f>
        <v/>
      </c>
      <c r="S88" s="10"/>
      <c r="T88" s="10"/>
      <c r="U88" s="10"/>
      <c r="V88" s="10"/>
      <c r="W88" s="10"/>
      <c r="X88" s="10"/>
      <c r="Y88" s="10"/>
      <c r="Z88" s="10"/>
      <c r="AA88" s="10"/>
      <c r="AB88" s="10"/>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4"/>
      <c r="DD88" s="4"/>
      <c r="DE88" s="3"/>
      <c r="DF88" s="4"/>
      <c r="DG88" s="4"/>
      <c r="DH88" s="4"/>
      <c r="DI88" s="4"/>
      <c r="DJ88" s="4"/>
      <c r="DK88" s="4"/>
      <c r="DL88" s="4"/>
      <c r="DM88" s="4"/>
      <c r="DN88" s="4"/>
      <c r="DO88" s="4"/>
      <c r="DP88" s="4"/>
      <c r="DQ88" s="4"/>
      <c r="DR88" s="4"/>
      <c r="DS88" s="4"/>
      <c r="DT88" s="4"/>
      <c r="DU88" s="3"/>
      <c r="DV88" s="3"/>
      <c r="DW88" s="3"/>
      <c r="DX88" s="3"/>
      <c r="DY88" s="3"/>
      <c r="DZ88" s="3"/>
      <c r="EA88" s="3"/>
    </row>
    <row r="89" spans="1:131" x14ac:dyDescent="0.3">
      <c r="A89" s="20" t="s">
        <v>32</v>
      </c>
      <c r="B89" s="28"/>
      <c r="C89" s="28"/>
      <c r="D89" s="28"/>
      <c r="E89" s="28"/>
      <c r="F89" s="28"/>
      <c r="G89" s="29"/>
      <c r="H89" s="533"/>
      <c r="I89" s="40" t="s">
        <v>4</v>
      </c>
      <c r="J89" s="70"/>
      <c r="K89" s="34" t="str">
        <f t="shared" ref="K89" si="293">IF(H85="","",J89/$J$7)</f>
        <v/>
      </c>
      <c r="L89" s="35">
        <f>IF(OR($F$35="",$F$35=0),0,IF(H85="","",LOOKUP(H85,$AK$4:$AK$36,AR$4:AR$36)))</f>
        <v>0</v>
      </c>
      <c r="M89" s="35" t="str">
        <f t="shared" ref="M89" si="294">IF(H85="","",L89*K89)</f>
        <v/>
      </c>
      <c r="N89" s="40" t="s">
        <v>10</v>
      </c>
      <c r="O89" s="70"/>
      <c r="P89" s="34" t="str">
        <f t="shared" ref="P89" si="295">IF(H85="","",O89/$O$7)</f>
        <v/>
      </c>
      <c r="Q89" s="35">
        <f>IF(OR($F$38="",$F$38=0),0,IF(H85="","",LOOKUP(H85,$AK$4:$AK$36,AX$4:AX$36)))</f>
        <v>0</v>
      </c>
      <c r="R89" s="36" t="str">
        <f t="shared" ref="R89" si="296">IF(H85="","",Q89*P89)</f>
        <v/>
      </c>
      <c r="S89" s="10"/>
      <c r="T89" s="10"/>
      <c r="U89" s="10"/>
      <c r="V89" s="10"/>
      <c r="W89" s="10"/>
      <c r="X89" s="10"/>
      <c r="Y89" s="10"/>
      <c r="Z89" s="10"/>
      <c r="AA89" s="10"/>
      <c r="AB89" s="10"/>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4"/>
      <c r="DD89" s="4"/>
      <c r="DE89" s="3"/>
      <c r="DF89" s="4"/>
      <c r="DG89" s="4"/>
      <c r="DH89" s="4"/>
      <c r="DI89" s="4"/>
      <c r="DJ89" s="4"/>
      <c r="DK89" s="4"/>
      <c r="DL89" s="4"/>
      <c r="DM89" s="4"/>
      <c r="DN89" s="4"/>
      <c r="DO89" s="4"/>
      <c r="DP89" s="4"/>
      <c r="DQ89" s="4"/>
      <c r="DR89" s="4"/>
      <c r="DS89" s="4"/>
      <c r="DT89" s="4"/>
      <c r="DU89" s="3"/>
      <c r="DV89" s="3"/>
      <c r="DW89" s="3"/>
      <c r="DX89" s="3"/>
      <c r="DY89" s="3"/>
      <c r="DZ89" s="3"/>
      <c r="EA89" s="3"/>
    </row>
    <row r="90" spans="1:131" x14ac:dyDescent="0.3">
      <c r="A90" s="20" t="s">
        <v>26</v>
      </c>
      <c r="B90" s="28"/>
      <c r="C90" s="28"/>
      <c r="D90" s="28"/>
      <c r="E90" s="28"/>
      <c r="F90" s="28"/>
      <c r="G90" s="29"/>
      <c r="H90" s="533"/>
      <c r="I90" s="40" t="s">
        <v>5</v>
      </c>
      <c r="J90" s="70"/>
      <c r="K90" s="34" t="str">
        <f t="shared" ref="K90" si="297">IF(H85="","",J90/$J$8)</f>
        <v/>
      </c>
      <c r="L90" s="35">
        <f>IF(OR($G$35="",$G$35=0),0,IF(H85="","",LOOKUP(H85,$AK$4:$AK$36,AS$4:AS$36)))</f>
        <v>0</v>
      </c>
      <c r="M90" s="35" t="str">
        <f t="shared" ref="M90" si="298">IF(H85="","",L90*K90)</f>
        <v/>
      </c>
      <c r="N90" s="40" t="s">
        <v>11</v>
      </c>
      <c r="O90" s="70"/>
      <c r="P90" s="34" t="str">
        <f t="shared" ref="P90" si="299">IF(H85="","",O90/$O$8)</f>
        <v/>
      </c>
      <c r="Q90" s="35">
        <f>IF(OR($G$38="",$G$38=0),0,IF(H85="","",LOOKUP(H85,$AK$4:$AK$36,AY$4:AY$36)))</f>
        <v>0</v>
      </c>
      <c r="R90" s="36" t="str">
        <f t="shared" ref="R90" si="300">IF(H85="","",Q90*P90)</f>
        <v/>
      </c>
      <c r="S90" s="10"/>
      <c r="T90" s="10"/>
      <c r="U90" s="10"/>
      <c r="V90" s="10"/>
      <c r="W90" s="10"/>
      <c r="X90" s="10"/>
      <c r="Y90" s="10"/>
      <c r="Z90" s="10"/>
      <c r="AA90" s="10"/>
      <c r="AB90" s="10"/>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4"/>
      <c r="DD90" s="4"/>
      <c r="DE90" s="3"/>
      <c r="DF90" s="4"/>
      <c r="DG90" s="4"/>
      <c r="DH90" s="4"/>
      <c r="DI90" s="4"/>
      <c r="DJ90" s="4"/>
      <c r="DK90" s="4"/>
      <c r="DL90" s="4"/>
      <c r="DM90" s="4"/>
      <c r="DN90" s="4"/>
      <c r="DO90" s="4"/>
      <c r="DP90" s="4"/>
      <c r="DQ90" s="4"/>
      <c r="DR90" s="4"/>
      <c r="DS90" s="4"/>
      <c r="DT90" s="4"/>
      <c r="DU90" s="3"/>
      <c r="DV90" s="3"/>
      <c r="DW90" s="3"/>
      <c r="DX90" s="3"/>
      <c r="DY90" s="3"/>
      <c r="DZ90" s="3"/>
      <c r="EA90" s="3"/>
    </row>
    <row r="91" spans="1:131" x14ac:dyDescent="0.3">
      <c r="A91" s="72" t="s">
        <v>45</v>
      </c>
      <c r="B91" s="73" t="s">
        <v>6</v>
      </c>
      <c r="C91" s="73" t="s">
        <v>7</v>
      </c>
      <c r="D91" s="73" t="s">
        <v>8</v>
      </c>
      <c r="E91" s="73" t="s">
        <v>9</v>
      </c>
      <c r="F91" s="73" t="s">
        <v>10</v>
      </c>
      <c r="G91" s="19" t="s">
        <v>11</v>
      </c>
      <c r="H91" s="533"/>
      <c r="I91" s="40" t="s">
        <v>0</v>
      </c>
      <c r="J91" s="70"/>
      <c r="K91" s="34" t="str">
        <f t="shared" ref="K91" si="301">IF(H91="","",J91/$J$3)</f>
        <v/>
      </c>
      <c r="L91" s="35">
        <f>IF(OR($B$35="",$B$35=0),0,IF(H91="","",LOOKUP(H91,$AK$4:$AK$36,AN$4:AN$36)))</f>
        <v>0</v>
      </c>
      <c r="M91" s="35" t="str">
        <f t="shared" ref="M91" si="302">IF(H91="","",L91*K91)</f>
        <v/>
      </c>
      <c r="N91" s="40" t="s">
        <v>6</v>
      </c>
      <c r="O91" s="70"/>
      <c r="P91" s="34" t="str">
        <f t="shared" ref="P91" si="303">IF(H91="","",O91/$O$3)</f>
        <v/>
      </c>
      <c r="Q91" s="35">
        <f>IF(OR($B$38="",$B$38=0),0,IF(H91="","",LOOKUP(H91,$AK$4:$AK$36,AT$4:AT$36)))</f>
        <v>0</v>
      </c>
      <c r="R91" s="36" t="str">
        <f t="shared" ref="R91" si="304">IF(H91="","",Q91*P91)</f>
        <v/>
      </c>
      <c r="S91" s="10"/>
      <c r="T91" s="10"/>
      <c r="U91" s="10"/>
      <c r="V91" s="10"/>
      <c r="W91" s="10"/>
      <c r="X91" s="10"/>
      <c r="Y91" s="10"/>
      <c r="Z91" s="10"/>
      <c r="AA91" s="10"/>
      <c r="AB91" s="10"/>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4"/>
      <c r="DD91" s="4"/>
      <c r="DE91" s="3"/>
      <c r="DF91" s="4"/>
      <c r="DG91" s="4"/>
      <c r="DH91" s="4"/>
      <c r="DI91" s="4"/>
      <c r="DJ91" s="4"/>
      <c r="DK91" s="4"/>
      <c r="DL91" s="4"/>
      <c r="DM91" s="4"/>
      <c r="DN91" s="4"/>
      <c r="DO91" s="4"/>
      <c r="DP91" s="4"/>
      <c r="DQ91" s="4"/>
      <c r="DR91" s="4"/>
      <c r="DS91" s="4"/>
      <c r="DT91" s="4"/>
      <c r="DU91" s="3"/>
      <c r="DV91" s="3"/>
      <c r="DW91" s="3"/>
      <c r="DX91" s="3"/>
      <c r="DY91" s="3"/>
      <c r="DZ91" s="3"/>
      <c r="EA91" s="3"/>
    </row>
    <row r="92" spans="1:131" x14ac:dyDescent="0.3">
      <c r="A92" s="20" t="s">
        <v>32</v>
      </c>
      <c r="B92" s="28"/>
      <c r="C92" s="28"/>
      <c r="D92" s="28"/>
      <c r="E92" s="28"/>
      <c r="F92" s="28"/>
      <c r="G92" s="29"/>
      <c r="H92" s="533"/>
      <c r="I92" s="40" t="s">
        <v>1</v>
      </c>
      <c r="J92" s="70"/>
      <c r="K92" s="34" t="str">
        <f t="shared" ref="K92" si="305">IF(H91="","",J92/$J$4)</f>
        <v/>
      </c>
      <c r="L92" s="35">
        <f>IF(OR($C$35="",$C$35=0),0,IF(H91="","",LOOKUP(H91,$AK$4:$AK$36,AO$4:AO$36)))</f>
        <v>0</v>
      </c>
      <c r="M92" s="35" t="str">
        <f t="shared" ref="M92" si="306">IF(H91="","",L92*K92)</f>
        <v/>
      </c>
      <c r="N92" s="40" t="s">
        <v>7</v>
      </c>
      <c r="O92" s="70"/>
      <c r="P92" s="34" t="str">
        <f t="shared" ref="P92" si="307">IF(H91="","",O92/$O$4)</f>
        <v/>
      </c>
      <c r="Q92" s="35">
        <f>IF(OR($C$38="",$C$38=0),0,IF(H91="","",LOOKUP(H91,$AK$4:$AK$36,AU$4:AU$36)))</f>
        <v>0</v>
      </c>
      <c r="R92" s="36" t="str">
        <f t="shared" ref="R92" si="308">IF(H91="","",Q92*P92)</f>
        <v/>
      </c>
      <c r="S92" s="10"/>
      <c r="T92" s="10"/>
      <c r="U92" s="10"/>
      <c r="V92" s="10"/>
      <c r="W92" s="10"/>
      <c r="X92" s="10"/>
      <c r="Y92" s="10"/>
      <c r="Z92" s="10"/>
      <c r="AA92" s="10"/>
      <c r="AB92" s="10"/>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4"/>
      <c r="DD92" s="4"/>
      <c r="DE92" s="3"/>
      <c r="DF92" s="4"/>
      <c r="DG92" s="4"/>
      <c r="DH92" s="4"/>
      <c r="DI92" s="4"/>
      <c r="DJ92" s="4"/>
      <c r="DK92" s="4"/>
      <c r="DL92" s="4"/>
      <c r="DM92" s="4"/>
      <c r="DN92" s="4"/>
      <c r="DO92" s="4"/>
      <c r="DP92" s="4"/>
      <c r="DQ92" s="4"/>
      <c r="DR92" s="4"/>
      <c r="DS92" s="4"/>
      <c r="DT92" s="4"/>
      <c r="DU92" s="3"/>
      <c r="DV92" s="3"/>
      <c r="DW92" s="3"/>
      <c r="DX92" s="3"/>
      <c r="DY92" s="3"/>
      <c r="DZ92" s="3"/>
      <c r="EA92" s="3"/>
    </row>
    <row r="93" spans="1:131" x14ac:dyDescent="0.3">
      <c r="A93" s="20" t="s">
        <v>26</v>
      </c>
      <c r="B93" s="28"/>
      <c r="C93" s="28"/>
      <c r="D93" s="28"/>
      <c r="E93" s="28"/>
      <c r="F93" s="28"/>
      <c r="G93" s="29"/>
      <c r="H93" s="533"/>
      <c r="I93" s="40" t="s">
        <v>2</v>
      </c>
      <c r="J93" s="70"/>
      <c r="K93" s="34" t="str">
        <f t="shared" ref="K93" si="309">IF(H91="","",J93/$J$5)</f>
        <v/>
      </c>
      <c r="L93" s="35">
        <f>IF(OR($D$35="",$D$35=0),0,IF(H91="","",LOOKUP(H91,$AK$4:$AK$36,AP$4:AP$36)))</f>
        <v>0</v>
      </c>
      <c r="M93" s="35" t="str">
        <f t="shared" ref="M93" si="310">IF(H91="","",L93*K93)</f>
        <v/>
      </c>
      <c r="N93" s="40" t="s">
        <v>8</v>
      </c>
      <c r="O93" s="70"/>
      <c r="P93" s="34" t="str">
        <f t="shared" ref="P93" si="311">IF(H91="","",O93/$O$5)</f>
        <v/>
      </c>
      <c r="Q93" s="35">
        <f>IF(OR($D$38="",$D$38=0),0,IF(H91="","",LOOKUP(H91,$AK$4:$AK$36,AV$4:AV$36)))</f>
        <v>0</v>
      </c>
      <c r="R93" s="36" t="str">
        <f t="shared" ref="R93" si="312">IF(H91="","",Q93*P93)</f>
        <v/>
      </c>
      <c r="S93" s="10"/>
      <c r="T93" s="10"/>
      <c r="U93" s="10"/>
      <c r="V93" s="10"/>
      <c r="W93" s="10"/>
      <c r="X93" s="10"/>
      <c r="Y93" s="10"/>
      <c r="Z93" s="10"/>
      <c r="AA93" s="10"/>
      <c r="AB93" s="10"/>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4"/>
      <c r="DD93" s="4"/>
      <c r="DE93" s="3"/>
      <c r="DF93" s="4"/>
      <c r="DG93" s="4"/>
      <c r="DH93" s="4"/>
      <c r="DI93" s="4"/>
      <c r="DJ93" s="4"/>
      <c r="DK93" s="4"/>
      <c r="DL93" s="4"/>
      <c r="DM93" s="4"/>
      <c r="DN93" s="4"/>
      <c r="DO93" s="4"/>
      <c r="DP93" s="4"/>
      <c r="DQ93" s="4"/>
      <c r="DR93" s="4"/>
      <c r="DS93" s="4"/>
      <c r="DT93" s="4"/>
      <c r="DU93" s="3"/>
      <c r="DV93" s="3"/>
      <c r="DW93" s="3"/>
      <c r="DX93" s="3"/>
      <c r="DY93" s="3"/>
      <c r="DZ93" s="3"/>
      <c r="EA93" s="3"/>
    </row>
    <row r="94" spans="1:131" ht="19.2" thickBot="1" x14ac:dyDescent="0.35">
      <c r="A94" s="541"/>
      <c r="B94" s="542"/>
      <c r="C94" s="542"/>
      <c r="D94" s="542"/>
      <c r="E94" s="542"/>
      <c r="F94" s="542"/>
      <c r="G94" s="543"/>
      <c r="H94" s="533"/>
      <c r="I94" s="40" t="s">
        <v>3</v>
      </c>
      <c r="J94" s="70"/>
      <c r="K94" s="34" t="str">
        <f t="shared" ref="K94" si="313">IF(H91="","",J94/$J$6)</f>
        <v/>
      </c>
      <c r="L94" s="35">
        <f>IF(OR($E$35="",$E$35=0),0,IF(H91="","",LOOKUP(H91,$AK$4:$AK$36,AQ$4:AQ$36)))</f>
        <v>0</v>
      </c>
      <c r="M94" s="35" t="str">
        <f t="shared" ref="M94" si="314">IF(H91="","",L94*K94)</f>
        <v/>
      </c>
      <c r="N94" s="40" t="s">
        <v>9</v>
      </c>
      <c r="O94" s="70"/>
      <c r="P94" s="34" t="str">
        <f t="shared" ref="P94" si="315">IF(H91="","",O94/$O$6)</f>
        <v/>
      </c>
      <c r="Q94" s="35">
        <f>IF(OR($E$38="",$E$38=0),0,IF(H91="","",LOOKUP(H91,$AK$4:$AK$36,AW$4:AW$36)))</f>
        <v>0</v>
      </c>
      <c r="R94" s="36" t="str">
        <f t="shared" ref="R94" si="316">IF(H91="","",Q94*P94)</f>
        <v/>
      </c>
      <c r="S94" s="10"/>
      <c r="T94" s="10"/>
      <c r="U94" s="10"/>
      <c r="V94" s="10"/>
      <c r="W94" s="10"/>
      <c r="X94" s="10"/>
      <c r="Y94" s="10"/>
      <c r="Z94" s="10"/>
      <c r="AA94" s="10"/>
      <c r="AB94" s="10"/>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4"/>
      <c r="DD94" s="4"/>
      <c r="DE94" s="3"/>
      <c r="DF94" s="4"/>
      <c r="DG94" s="4"/>
      <c r="DH94" s="4"/>
      <c r="DI94" s="4"/>
      <c r="DJ94" s="4"/>
      <c r="DK94" s="4"/>
      <c r="DL94" s="4"/>
      <c r="DM94" s="4"/>
      <c r="DN94" s="4"/>
      <c r="DO94" s="4"/>
      <c r="DP94" s="4"/>
      <c r="DQ94" s="4"/>
      <c r="DR94" s="4"/>
      <c r="DS94" s="4"/>
      <c r="DT94" s="4"/>
      <c r="DU94" s="3"/>
      <c r="DV94" s="3"/>
      <c r="DW94" s="3"/>
      <c r="DX94" s="3"/>
      <c r="DY94" s="3"/>
      <c r="DZ94" s="3"/>
      <c r="EA94" s="3"/>
    </row>
    <row r="95" spans="1:131" x14ac:dyDescent="0.3">
      <c r="A95" s="531" t="s">
        <v>137</v>
      </c>
      <c r="B95" s="499"/>
      <c r="C95" s="48">
        <f>IF(SUM(B98:G98,B101:G101)=0,0,AVERAGE(B98:G98,B101:G101))</f>
        <v>0</v>
      </c>
      <c r="D95" s="17" t="s">
        <v>87</v>
      </c>
      <c r="E95" s="539">
        <f>SUM(B97:G97,B100:G100)</f>
        <v>0</v>
      </c>
      <c r="F95" s="540"/>
      <c r="G95" s="18" t="s">
        <v>44</v>
      </c>
      <c r="H95" s="533"/>
      <c r="I95" s="40" t="s">
        <v>4</v>
      </c>
      <c r="J95" s="70"/>
      <c r="K95" s="34" t="str">
        <f t="shared" ref="K95" si="317">IF(H91="","",J95/$J$7)</f>
        <v/>
      </c>
      <c r="L95" s="35">
        <f>IF(OR($F$35="",$F$35=0),0,IF(H91="","",LOOKUP(H91,$AK$4:$AK$36,AR$4:AR$36)))</f>
        <v>0</v>
      </c>
      <c r="M95" s="35" t="str">
        <f t="shared" ref="M95" si="318">IF(H91="","",L95*K95)</f>
        <v/>
      </c>
      <c r="N95" s="40" t="s">
        <v>10</v>
      </c>
      <c r="O95" s="70"/>
      <c r="P95" s="34" t="str">
        <f t="shared" ref="P95" si="319">IF(H91="","",O95/$O$7)</f>
        <v/>
      </c>
      <c r="Q95" s="35">
        <f>IF(OR($F$38="",$F$38=0),0,IF(H91="","",LOOKUP(H91,$AK$4:$AK$36,AX$4:AX$36)))</f>
        <v>0</v>
      </c>
      <c r="R95" s="36" t="str">
        <f t="shared" ref="R95" si="320">IF(H91="","",Q95*P95)</f>
        <v/>
      </c>
      <c r="S95" s="10"/>
      <c r="T95" s="10"/>
      <c r="U95" s="10"/>
      <c r="V95" s="10"/>
      <c r="W95" s="10"/>
      <c r="X95" s="10"/>
      <c r="Y95" s="10"/>
      <c r="Z95" s="10"/>
      <c r="AA95" s="10"/>
      <c r="AB95" s="10"/>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4"/>
      <c r="DD95" s="4"/>
      <c r="DE95" s="3"/>
      <c r="DF95" s="4"/>
      <c r="DG95" s="4"/>
      <c r="DH95" s="4"/>
      <c r="DI95" s="4"/>
      <c r="DJ95" s="4"/>
      <c r="DK95" s="4"/>
      <c r="DL95" s="4"/>
      <c r="DM95" s="4"/>
      <c r="DN95" s="4"/>
      <c r="DO95" s="4"/>
      <c r="DP95" s="4"/>
      <c r="DQ95" s="4"/>
      <c r="DR95" s="4"/>
      <c r="DS95" s="4"/>
      <c r="DT95" s="4"/>
      <c r="DU95" s="3"/>
      <c r="DV95" s="3"/>
      <c r="DW95" s="3"/>
      <c r="DX95" s="3"/>
      <c r="DY95" s="3"/>
      <c r="DZ95" s="3"/>
      <c r="EA95" s="3"/>
    </row>
    <row r="96" spans="1:131" x14ac:dyDescent="0.3">
      <c r="A96" s="72" t="s">
        <v>45</v>
      </c>
      <c r="B96" s="73" t="s">
        <v>0</v>
      </c>
      <c r="C96" s="73" t="s">
        <v>1</v>
      </c>
      <c r="D96" s="73" t="s">
        <v>2</v>
      </c>
      <c r="E96" s="73" t="s">
        <v>3</v>
      </c>
      <c r="F96" s="73" t="s">
        <v>4</v>
      </c>
      <c r="G96" s="19" t="s">
        <v>5</v>
      </c>
      <c r="H96" s="533"/>
      <c r="I96" s="40" t="s">
        <v>5</v>
      </c>
      <c r="J96" s="70"/>
      <c r="K96" s="34" t="str">
        <f t="shared" ref="K96" si="321">IF(H91="","",J96/$J$8)</f>
        <v/>
      </c>
      <c r="L96" s="35">
        <f>IF(OR($G$35="",$G$35=0),0,IF(H91="","",LOOKUP(H91,$AK$4:$AK$36,AS$4:AS$36)))</f>
        <v>0</v>
      </c>
      <c r="M96" s="35" t="str">
        <f t="shared" ref="M96" si="322">IF(H91="","",L96*K96)</f>
        <v/>
      </c>
      <c r="N96" s="40" t="s">
        <v>11</v>
      </c>
      <c r="O96" s="70"/>
      <c r="P96" s="34" t="str">
        <f t="shared" ref="P96" si="323">IF(H91="","",O96/$O$8)</f>
        <v/>
      </c>
      <c r="Q96" s="35">
        <f>IF(OR($G$38="",$G$38=0),0,IF(H91="","",LOOKUP(H91,$AK$4:$AK$36,AY$4:AY$36)))</f>
        <v>0</v>
      </c>
      <c r="R96" s="36" t="str">
        <f t="shared" ref="R96" si="324">IF(H91="","",Q96*P96)</f>
        <v/>
      </c>
      <c r="S96" s="10"/>
      <c r="T96" s="10"/>
      <c r="U96" s="10"/>
      <c r="V96" s="10"/>
      <c r="W96" s="10"/>
      <c r="X96" s="10"/>
      <c r="Y96" s="10"/>
      <c r="Z96" s="10"/>
      <c r="AA96" s="10"/>
      <c r="AB96" s="10"/>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4"/>
      <c r="DD96" s="4"/>
      <c r="DE96" s="3"/>
      <c r="DF96" s="4"/>
      <c r="DG96" s="4"/>
      <c r="DH96" s="4"/>
      <c r="DI96" s="4"/>
      <c r="DJ96" s="4"/>
      <c r="DK96" s="4"/>
      <c r="DL96" s="4"/>
      <c r="DM96" s="4"/>
      <c r="DN96" s="4"/>
      <c r="DO96" s="4"/>
      <c r="DP96" s="4"/>
      <c r="DQ96" s="4"/>
      <c r="DR96" s="4"/>
      <c r="DS96" s="4"/>
      <c r="DT96" s="4"/>
      <c r="DU96" s="3"/>
      <c r="DV96" s="3"/>
      <c r="DW96" s="3"/>
      <c r="DX96" s="3"/>
      <c r="DY96" s="3"/>
      <c r="DZ96" s="3"/>
      <c r="EA96" s="3"/>
    </row>
    <row r="97" spans="1:131" x14ac:dyDescent="0.3">
      <c r="A97" s="20" t="s">
        <v>43</v>
      </c>
      <c r="B97" s="28"/>
      <c r="C97" s="28"/>
      <c r="D97" s="28"/>
      <c r="E97" s="28"/>
      <c r="F97" s="28"/>
      <c r="G97" s="29"/>
      <c r="H97" s="533"/>
      <c r="I97" s="40" t="s">
        <v>0</v>
      </c>
      <c r="J97" s="70"/>
      <c r="K97" s="34" t="str">
        <f t="shared" ref="K97" si="325">IF(H97="","",J97/$J$3)</f>
        <v/>
      </c>
      <c r="L97" s="35">
        <f>IF(OR($B$35="",$B$35=0),0,IF(H97="","",LOOKUP(H97,$AK$4:$AK$36,AN$4:AN$36)))</f>
        <v>0</v>
      </c>
      <c r="M97" s="35" t="str">
        <f t="shared" ref="M97" si="326">IF(H97="","",L97*K97)</f>
        <v/>
      </c>
      <c r="N97" s="40" t="s">
        <v>6</v>
      </c>
      <c r="O97" s="70"/>
      <c r="P97" s="34" t="str">
        <f t="shared" ref="P97" si="327">IF(H97="","",O97/$O$3)</f>
        <v/>
      </c>
      <c r="Q97" s="35">
        <f>IF(OR($B$38="",$B$38=0),0,IF(H97="","",LOOKUP(H97,$AK$4:$AK$36,AT$4:AT$36)))</f>
        <v>0</v>
      </c>
      <c r="R97" s="36" t="str">
        <f t="shared" ref="R97" si="328">IF(H97="","",Q97*P97)</f>
        <v/>
      </c>
      <c r="S97" s="10"/>
      <c r="T97" s="10"/>
      <c r="U97" s="10"/>
      <c r="V97" s="10"/>
      <c r="W97" s="10"/>
      <c r="X97" s="10"/>
      <c r="Y97" s="10"/>
      <c r="Z97" s="10"/>
      <c r="AA97" s="10"/>
      <c r="AB97" s="10"/>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4"/>
      <c r="DD97" s="4"/>
      <c r="DE97" s="3"/>
      <c r="DF97" s="4"/>
      <c r="DG97" s="4"/>
      <c r="DH97" s="4"/>
      <c r="DI97" s="4"/>
      <c r="DJ97" s="4"/>
      <c r="DK97" s="4"/>
      <c r="DL97" s="4"/>
      <c r="DM97" s="4"/>
      <c r="DN97" s="4"/>
      <c r="DO97" s="4"/>
      <c r="DP97" s="4"/>
      <c r="DQ97" s="4"/>
      <c r="DR97" s="4"/>
      <c r="DS97" s="4"/>
      <c r="DT97" s="4"/>
      <c r="DU97" s="3"/>
      <c r="DV97" s="3"/>
      <c r="DW97" s="3"/>
      <c r="DX97" s="3"/>
      <c r="DY97" s="3"/>
      <c r="DZ97" s="3"/>
      <c r="EA97" s="3"/>
    </row>
    <row r="98" spans="1:131" x14ac:dyDescent="0.3">
      <c r="A98" s="20" t="s">
        <v>86</v>
      </c>
      <c r="B98" s="28"/>
      <c r="C98" s="28"/>
      <c r="D98" s="28"/>
      <c r="E98" s="28"/>
      <c r="F98" s="28"/>
      <c r="G98" s="29"/>
      <c r="H98" s="533"/>
      <c r="I98" s="40" t="s">
        <v>1</v>
      </c>
      <c r="J98" s="70"/>
      <c r="K98" s="34" t="str">
        <f t="shared" ref="K98" si="329">IF(H97="","",J98/$J$4)</f>
        <v/>
      </c>
      <c r="L98" s="35">
        <f>IF(OR($C$35="",$C$35=0),0,IF(H97="","",LOOKUP(H97,$AK$4:$AK$36,AO$4:AO$36)))</f>
        <v>0</v>
      </c>
      <c r="M98" s="35" t="str">
        <f t="shared" ref="M98" si="330">IF(H97="","",L98*K98)</f>
        <v/>
      </c>
      <c r="N98" s="40" t="s">
        <v>7</v>
      </c>
      <c r="O98" s="70"/>
      <c r="P98" s="34" t="str">
        <f t="shared" ref="P98" si="331">IF(H97="","",O98/$O$4)</f>
        <v/>
      </c>
      <c r="Q98" s="35">
        <f>IF(OR($C$38="",$C$38=0),0,IF(H97="","",LOOKUP(H97,$AK$4:$AK$36,AU$4:AU$36)))</f>
        <v>0</v>
      </c>
      <c r="R98" s="36" t="str">
        <f t="shared" ref="R98" si="332">IF(H97="","",Q98*P98)</f>
        <v/>
      </c>
      <c r="S98" s="10"/>
      <c r="T98" s="10"/>
      <c r="U98" s="10"/>
      <c r="V98" s="10"/>
      <c r="W98" s="10"/>
      <c r="X98" s="10"/>
      <c r="Y98" s="10"/>
      <c r="Z98" s="10"/>
      <c r="AA98" s="10"/>
      <c r="AB98" s="10"/>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4"/>
      <c r="DD98" s="4"/>
      <c r="DE98" s="3"/>
      <c r="DF98" s="4"/>
      <c r="DG98" s="4"/>
      <c r="DH98" s="4"/>
      <c r="DI98" s="4"/>
      <c r="DJ98" s="4"/>
      <c r="DK98" s="4"/>
      <c r="DL98" s="4"/>
      <c r="DM98" s="4"/>
      <c r="DN98" s="4"/>
      <c r="DO98" s="4"/>
      <c r="DP98" s="4"/>
      <c r="DQ98" s="4"/>
      <c r="DR98" s="4"/>
      <c r="DS98" s="4"/>
      <c r="DT98" s="4"/>
      <c r="DU98" s="3"/>
      <c r="DV98" s="3"/>
      <c r="DW98" s="3"/>
      <c r="DX98" s="3"/>
      <c r="DY98" s="3"/>
      <c r="DZ98" s="3"/>
      <c r="EA98" s="3"/>
    </row>
    <row r="99" spans="1:131" x14ac:dyDescent="0.3">
      <c r="A99" s="72" t="s">
        <v>45</v>
      </c>
      <c r="B99" s="73" t="s">
        <v>6</v>
      </c>
      <c r="C99" s="73" t="s">
        <v>7</v>
      </c>
      <c r="D99" s="73" t="s">
        <v>8</v>
      </c>
      <c r="E99" s="73" t="s">
        <v>9</v>
      </c>
      <c r="F99" s="73" t="s">
        <v>10</v>
      </c>
      <c r="G99" s="19" t="s">
        <v>11</v>
      </c>
      <c r="H99" s="533"/>
      <c r="I99" s="40" t="s">
        <v>2</v>
      </c>
      <c r="J99" s="70"/>
      <c r="K99" s="34" t="str">
        <f t="shared" ref="K99" si="333">IF(H97="","",J99/$J$5)</f>
        <v/>
      </c>
      <c r="L99" s="35">
        <f>IF(OR($D$35="",$D$35=0),0,IF(H97="","",LOOKUP(H97,$AK$4:$AK$36,AP$4:AP$36)))</f>
        <v>0</v>
      </c>
      <c r="M99" s="35" t="str">
        <f t="shared" ref="M99" si="334">IF(H97="","",L99*K99)</f>
        <v/>
      </c>
      <c r="N99" s="40" t="s">
        <v>8</v>
      </c>
      <c r="O99" s="70"/>
      <c r="P99" s="34" t="str">
        <f t="shared" ref="P99" si="335">IF(H97="","",O99/$O$5)</f>
        <v/>
      </c>
      <c r="Q99" s="35">
        <f>IF(OR($D$38="",$D$38=0),0,IF(H97="","",LOOKUP(H97,$AK$4:$AK$36,AV$4:AV$36)))</f>
        <v>0</v>
      </c>
      <c r="R99" s="36" t="str">
        <f t="shared" ref="R99" si="336">IF(H97="","",Q99*P99)</f>
        <v/>
      </c>
      <c r="S99" s="10"/>
      <c r="T99" s="10"/>
      <c r="U99" s="10"/>
      <c r="V99" s="10"/>
      <c r="W99" s="10"/>
      <c r="X99" s="10"/>
      <c r="Y99" s="10"/>
      <c r="Z99" s="10"/>
      <c r="AA99" s="10"/>
      <c r="AB99" s="10"/>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4"/>
      <c r="DD99" s="4"/>
      <c r="DE99" s="3"/>
      <c r="DF99" s="4"/>
      <c r="DG99" s="4"/>
      <c r="DH99" s="4"/>
      <c r="DI99" s="4"/>
      <c r="DJ99" s="4"/>
      <c r="DK99" s="4"/>
      <c r="DL99" s="4"/>
      <c r="DM99" s="4"/>
      <c r="DN99" s="4"/>
      <c r="DO99" s="4"/>
      <c r="DP99" s="4"/>
      <c r="DQ99" s="4"/>
      <c r="DR99" s="4"/>
      <c r="DS99" s="4"/>
      <c r="DT99" s="4"/>
      <c r="DU99" s="3"/>
      <c r="DV99" s="3"/>
      <c r="DW99" s="3"/>
      <c r="DX99" s="3"/>
      <c r="DY99" s="3"/>
      <c r="DZ99" s="3"/>
      <c r="EA99" s="3"/>
    </row>
    <row r="100" spans="1:131" x14ac:dyDescent="0.3">
      <c r="A100" s="20" t="s">
        <v>43</v>
      </c>
      <c r="B100" s="28"/>
      <c r="C100" s="28"/>
      <c r="D100" s="28"/>
      <c r="E100" s="28"/>
      <c r="F100" s="28"/>
      <c r="G100" s="29"/>
      <c r="H100" s="533"/>
      <c r="I100" s="40" t="s">
        <v>3</v>
      </c>
      <c r="J100" s="70"/>
      <c r="K100" s="34" t="str">
        <f t="shared" ref="K100" si="337">IF(H97="","",J100/$J$6)</f>
        <v/>
      </c>
      <c r="L100" s="35">
        <f>IF(OR($E$35="",$E$35=0),0,IF(H97="","",LOOKUP(H97,$AK$4:$AK$36,AQ$4:AQ$36)))</f>
        <v>0</v>
      </c>
      <c r="M100" s="35" t="str">
        <f t="shared" ref="M100" si="338">IF(H97="","",L100*K100)</f>
        <v/>
      </c>
      <c r="N100" s="40" t="s">
        <v>9</v>
      </c>
      <c r="O100" s="70"/>
      <c r="P100" s="34" t="str">
        <f t="shared" ref="P100" si="339">IF(H97="","",O100/$O$6)</f>
        <v/>
      </c>
      <c r="Q100" s="35">
        <f>IF(OR($E$38="",$E$38=0),0,IF(H97="","",LOOKUP(H97,$AK$4:$AK$36,AW$4:AW$36)))</f>
        <v>0</v>
      </c>
      <c r="R100" s="36" t="str">
        <f t="shared" ref="R100" si="340">IF(H97="","",Q100*P100)</f>
        <v/>
      </c>
      <c r="S100" s="10"/>
      <c r="T100" s="10"/>
      <c r="U100" s="10"/>
      <c r="V100" s="10"/>
      <c r="W100" s="10"/>
      <c r="X100" s="10"/>
      <c r="Y100" s="10"/>
      <c r="Z100" s="10"/>
      <c r="AA100" s="10"/>
      <c r="AB100" s="10"/>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4"/>
      <c r="DD100" s="4"/>
      <c r="DE100" s="3"/>
      <c r="DF100" s="4"/>
      <c r="DG100" s="4"/>
      <c r="DH100" s="4"/>
      <c r="DI100" s="4"/>
      <c r="DJ100" s="4"/>
      <c r="DK100" s="4"/>
      <c r="DL100" s="4"/>
      <c r="DM100" s="4"/>
      <c r="DN100" s="4"/>
      <c r="DO100" s="4"/>
      <c r="DP100" s="4"/>
      <c r="DQ100" s="4"/>
      <c r="DR100" s="4"/>
      <c r="DS100" s="4"/>
      <c r="DT100" s="4"/>
      <c r="DU100" s="3"/>
      <c r="DV100" s="3"/>
      <c r="DW100" s="3"/>
      <c r="DX100" s="3"/>
      <c r="DY100" s="3"/>
      <c r="DZ100" s="3"/>
      <c r="EA100" s="3"/>
    </row>
    <row r="101" spans="1:131" x14ac:dyDescent="0.3">
      <c r="A101" s="20" t="s">
        <v>86</v>
      </c>
      <c r="B101" s="28"/>
      <c r="C101" s="28"/>
      <c r="D101" s="28"/>
      <c r="E101" s="28"/>
      <c r="F101" s="28"/>
      <c r="G101" s="29"/>
      <c r="H101" s="533"/>
      <c r="I101" s="40" t="s">
        <v>4</v>
      </c>
      <c r="J101" s="70"/>
      <c r="K101" s="34" t="str">
        <f t="shared" ref="K101" si="341">IF(H97="","",J101/$J$7)</f>
        <v/>
      </c>
      <c r="L101" s="35">
        <f>IF(OR($F$35="",$F$35=0),0,IF(H97="","",LOOKUP(H97,$AK$4:$AK$36,AR$4:AR$36)))</f>
        <v>0</v>
      </c>
      <c r="M101" s="35" t="str">
        <f t="shared" ref="M101" si="342">IF(H97="","",L101*K101)</f>
        <v/>
      </c>
      <c r="N101" s="40" t="s">
        <v>10</v>
      </c>
      <c r="O101" s="70"/>
      <c r="P101" s="34" t="str">
        <f t="shared" ref="P101" si="343">IF(H97="","",O101/$O$7)</f>
        <v/>
      </c>
      <c r="Q101" s="35">
        <f>IF(OR($F$38="",$F$38=0),0,IF(H97="","",LOOKUP(H97,$AK$4:$AK$36,AX$4:AX$36)))</f>
        <v>0</v>
      </c>
      <c r="R101" s="36" t="str">
        <f t="shared" ref="R101" si="344">IF(H97="","",Q101*P101)</f>
        <v/>
      </c>
      <c r="S101" s="10"/>
      <c r="T101" s="10"/>
      <c r="U101" s="10"/>
      <c r="V101" s="10"/>
      <c r="W101" s="10"/>
      <c r="X101" s="10"/>
      <c r="Y101" s="10"/>
      <c r="Z101" s="10"/>
      <c r="AA101" s="10"/>
      <c r="AB101" s="10"/>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4"/>
      <c r="DD101" s="4"/>
      <c r="DE101" s="3"/>
      <c r="DF101" s="4"/>
      <c r="DG101" s="4"/>
      <c r="DH101" s="4"/>
      <c r="DI101" s="4"/>
      <c r="DJ101" s="4"/>
      <c r="DK101" s="4"/>
      <c r="DL101" s="4"/>
      <c r="DM101" s="4"/>
      <c r="DN101" s="4"/>
      <c r="DO101" s="4"/>
      <c r="DP101" s="4"/>
      <c r="DQ101" s="4"/>
      <c r="DR101" s="4"/>
      <c r="DS101" s="4"/>
      <c r="DT101" s="4"/>
      <c r="DU101" s="3"/>
      <c r="DV101" s="3"/>
      <c r="DW101" s="3"/>
      <c r="DX101" s="3"/>
      <c r="DY101" s="3"/>
      <c r="DZ101" s="3"/>
      <c r="EA101" s="3"/>
    </row>
    <row r="102" spans="1:131" ht="19.2" thickBot="1" x14ac:dyDescent="0.35">
      <c r="A102" s="541"/>
      <c r="B102" s="542"/>
      <c r="C102" s="542"/>
      <c r="D102" s="542"/>
      <c r="E102" s="542"/>
      <c r="F102" s="542"/>
      <c r="G102" s="543"/>
      <c r="H102" s="533"/>
      <c r="I102" s="40" t="s">
        <v>5</v>
      </c>
      <c r="J102" s="70"/>
      <c r="K102" s="34" t="str">
        <f t="shared" ref="K102" si="345">IF(H97="","",J102/$J$8)</f>
        <v/>
      </c>
      <c r="L102" s="35">
        <f>IF(OR($G$35="",$G$35=0),0,IF(H97="","",LOOKUP(H97,$AK$4:$AK$36,AS$4:AS$36)))</f>
        <v>0</v>
      </c>
      <c r="M102" s="35" t="str">
        <f t="shared" ref="M102" si="346">IF(H97="","",L102*K102)</f>
        <v/>
      </c>
      <c r="N102" s="40" t="s">
        <v>11</v>
      </c>
      <c r="O102" s="70"/>
      <c r="P102" s="34" t="str">
        <f t="shared" ref="P102" si="347">IF(H97="","",O102/$O$8)</f>
        <v/>
      </c>
      <c r="Q102" s="35">
        <f>IF(OR($G$38="",$G$38=0),0,IF(H97="","",LOOKUP(H97,$AK$4:$AK$36,AY$4:AY$36)))</f>
        <v>0</v>
      </c>
      <c r="R102" s="36" t="str">
        <f t="shared" ref="R102" si="348">IF(H97="","",Q102*P102)</f>
        <v/>
      </c>
      <c r="S102" s="10"/>
      <c r="T102" s="10"/>
      <c r="U102" s="10"/>
      <c r="V102" s="10"/>
      <c r="W102" s="10"/>
      <c r="X102" s="10"/>
      <c r="Y102" s="10"/>
      <c r="Z102" s="10"/>
      <c r="AA102" s="10"/>
      <c r="AB102" s="10"/>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4"/>
      <c r="DD102" s="4"/>
      <c r="DE102" s="3"/>
      <c r="DF102" s="4"/>
      <c r="DG102" s="4"/>
      <c r="DH102" s="4"/>
      <c r="DI102" s="4"/>
      <c r="DJ102" s="4"/>
      <c r="DK102" s="4"/>
      <c r="DL102" s="4"/>
      <c r="DM102" s="4"/>
      <c r="DN102" s="4"/>
      <c r="DO102" s="4"/>
      <c r="DP102" s="4"/>
      <c r="DQ102" s="4"/>
      <c r="DR102" s="4"/>
      <c r="DS102" s="4"/>
      <c r="DT102" s="4"/>
      <c r="DU102" s="3"/>
      <c r="DV102" s="3"/>
      <c r="DW102" s="3"/>
      <c r="DX102" s="3"/>
      <c r="DY102" s="3"/>
      <c r="DZ102" s="3"/>
      <c r="EA102" s="3"/>
    </row>
    <row r="103" spans="1:131" x14ac:dyDescent="0.3">
      <c r="A103" s="531" t="s">
        <v>46</v>
      </c>
      <c r="B103" s="499"/>
      <c r="C103" s="554"/>
      <c r="D103" s="555"/>
      <c r="E103" s="539">
        <f>SUM(B105:G105,B107:G107)</f>
        <v>0</v>
      </c>
      <c r="F103" s="540"/>
      <c r="G103" s="18" t="s">
        <v>18</v>
      </c>
      <c r="H103" s="533"/>
      <c r="I103" s="40" t="s">
        <v>0</v>
      </c>
      <c r="J103" s="70"/>
      <c r="K103" s="34" t="str">
        <f t="shared" ref="K103" si="349">IF(H103="","",J103/$J$3)</f>
        <v/>
      </c>
      <c r="L103" s="35">
        <f>IF(OR($B$35="",$B$35=0),0,IF(H103="","",LOOKUP(H103,$AK$4:$AK$36,AN$4:AN$36)))</f>
        <v>0</v>
      </c>
      <c r="M103" s="35" t="str">
        <f t="shared" ref="M103" si="350">IF(H103="","",L103*K103)</f>
        <v/>
      </c>
      <c r="N103" s="40" t="s">
        <v>6</v>
      </c>
      <c r="O103" s="70"/>
      <c r="P103" s="34" t="str">
        <f t="shared" ref="P103" si="351">IF(H103="","",O103/$O$3)</f>
        <v/>
      </c>
      <c r="Q103" s="35">
        <f>IF(OR($B$38="",$B$38=0),0,IF(H103="","",LOOKUP(H103,$AK$4:$AK$36,AT$4:AT$36)))</f>
        <v>0</v>
      </c>
      <c r="R103" s="36" t="str">
        <f t="shared" ref="R103" si="352">IF(H103="","",Q103*P103)</f>
        <v/>
      </c>
      <c r="S103" s="10"/>
      <c r="T103" s="10"/>
      <c r="U103" s="10"/>
      <c r="V103" s="10"/>
      <c r="W103" s="10"/>
      <c r="X103" s="10"/>
      <c r="Y103" s="10"/>
      <c r="Z103" s="10"/>
      <c r="AA103" s="10"/>
      <c r="AB103" s="10"/>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4"/>
      <c r="DD103" s="4"/>
      <c r="DE103" s="3"/>
      <c r="DF103" s="4"/>
      <c r="DG103" s="4"/>
      <c r="DH103" s="4"/>
      <c r="DI103" s="4"/>
      <c r="DJ103" s="4"/>
      <c r="DK103" s="4"/>
      <c r="DL103" s="4"/>
      <c r="DM103" s="4"/>
      <c r="DN103" s="4"/>
      <c r="DO103" s="4"/>
      <c r="DP103" s="4"/>
      <c r="DQ103" s="4"/>
      <c r="DR103" s="4"/>
      <c r="DS103" s="4"/>
      <c r="DT103" s="4"/>
      <c r="DU103" s="3"/>
      <c r="DV103" s="3"/>
      <c r="DW103" s="3"/>
      <c r="DX103" s="3"/>
      <c r="DY103" s="3"/>
      <c r="DZ103" s="3"/>
      <c r="EA103" s="3"/>
    </row>
    <row r="104" spans="1:131" x14ac:dyDescent="0.3">
      <c r="A104" s="72" t="s">
        <v>45</v>
      </c>
      <c r="B104" s="73" t="s">
        <v>0</v>
      </c>
      <c r="C104" s="73" t="s">
        <v>1</v>
      </c>
      <c r="D104" s="73" t="s">
        <v>2</v>
      </c>
      <c r="E104" s="73" t="s">
        <v>3</v>
      </c>
      <c r="F104" s="73" t="s">
        <v>4</v>
      </c>
      <c r="G104" s="19" t="s">
        <v>5</v>
      </c>
      <c r="H104" s="533"/>
      <c r="I104" s="40" t="s">
        <v>1</v>
      </c>
      <c r="J104" s="70"/>
      <c r="K104" s="34" t="str">
        <f t="shared" ref="K104" si="353">IF(H103="","",J104/$J$4)</f>
        <v/>
      </c>
      <c r="L104" s="35">
        <f>IF(OR($C$35="",$C$35=0),0,IF(H103="","",LOOKUP(H103,$AK$4:$AK$36,AO$4:AO$36)))</f>
        <v>0</v>
      </c>
      <c r="M104" s="35" t="str">
        <f t="shared" ref="M104" si="354">IF(H103="","",L104*K104)</f>
        <v/>
      </c>
      <c r="N104" s="40" t="s">
        <v>7</v>
      </c>
      <c r="O104" s="70"/>
      <c r="P104" s="34" t="str">
        <f t="shared" ref="P104" si="355">IF(H103="","",O104/$O$4)</f>
        <v/>
      </c>
      <c r="Q104" s="35">
        <f>IF(OR($C$38="",$C$38=0),0,IF(H103="","",LOOKUP(H103,$AK$4:$AK$36,AU$4:AU$36)))</f>
        <v>0</v>
      </c>
      <c r="R104" s="36" t="str">
        <f t="shared" ref="R104" si="356">IF(H103="","",Q104*P104)</f>
        <v/>
      </c>
      <c r="S104" s="10"/>
      <c r="T104" s="10"/>
      <c r="U104" s="10"/>
      <c r="V104" s="10"/>
      <c r="W104" s="10"/>
      <c r="X104" s="10"/>
      <c r="Y104" s="10"/>
      <c r="Z104" s="10"/>
      <c r="AA104" s="10"/>
      <c r="AB104" s="10"/>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4"/>
      <c r="DD104" s="4"/>
      <c r="DE104" s="3"/>
      <c r="DF104" s="4"/>
      <c r="DG104" s="4"/>
      <c r="DH104" s="4"/>
      <c r="DI104" s="4"/>
      <c r="DJ104" s="4"/>
      <c r="DK104" s="4"/>
      <c r="DL104" s="4"/>
      <c r="DM104" s="4"/>
      <c r="DN104" s="4"/>
      <c r="DO104" s="4"/>
      <c r="DP104" s="4"/>
      <c r="DQ104" s="4"/>
      <c r="DR104" s="4"/>
      <c r="DS104" s="4"/>
      <c r="DT104" s="4"/>
      <c r="DU104" s="3"/>
      <c r="DV104" s="3"/>
      <c r="DW104" s="3"/>
      <c r="DX104" s="3"/>
      <c r="DY104" s="3"/>
      <c r="DZ104" s="3"/>
      <c r="EA104" s="3"/>
    </row>
    <row r="105" spans="1:131" x14ac:dyDescent="0.3">
      <c r="A105" s="20" t="s">
        <v>19</v>
      </c>
      <c r="B105" s="28"/>
      <c r="C105" s="28"/>
      <c r="D105" s="28"/>
      <c r="E105" s="28"/>
      <c r="F105" s="28"/>
      <c r="G105" s="29"/>
      <c r="H105" s="533"/>
      <c r="I105" s="40" t="s">
        <v>2</v>
      </c>
      <c r="J105" s="70"/>
      <c r="K105" s="34" t="str">
        <f t="shared" ref="K105" si="357">IF(H103="","",J105/$J$5)</f>
        <v/>
      </c>
      <c r="L105" s="35">
        <f>IF(OR($D$35="",$D$35=0),0,IF(H103="","",LOOKUP(H103,$AK$4:$AK$36,AP$4:AP$36)))</f>
        <v>0</v>
      </c>
      <c r="M105" s="35" t="str">
        <f t="shared" ref="M105" si="358">IF(H103="","",L105*K105)</f>
        <v/>
      </c>
      <c r="N105" s="40" t="s">
        <v>8</v>
      </c>
      <c r="O105" s="70"/>
      <c r="P105" s="34" t="str">
        <f t="shared" ref="P105" si="359">IF(H103="","",O105/$O$5)</f>
        <v/>
      </c>
      <c r="Q105" s="35">
        <f>IF(OR($D$38="",$D$38=0),0,IF(H103="","",LOOKUP(H103,$AK$4:$AK$36,AV$4:AV$36)))</f>
        <v>0</v>
      </c>
      <c r="R105" s="36" t="str">
        <f t="shared" ref="R105" si="360">IF(H103="","",Q105*P105)</f>
        <v/>
      </c>
      <c r="S105" s="10"/>
      <c r="T105" s="10"/>
      <c r="U105" s="10"/>
      <c r="V105" s="10"/>
      <c r="W105" s="10"/>
      <c r="X105" s="10"/>
      <c r="Y105" s="10"/>
      <c r="Z105" s="10"/>
      <c r="AA105" s="10"/>
      <c r="AB105" s="10"/>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4"/>
      <c r="DD105" s="4"/>
      <c r="DE105" s="3"/>
      <c r="DF105" s="4"/>
      <c r="DG105" s="4"/>
      <c r="DH105" s="4"/>
      <c r="DI105" s="4"/>
      <c r="DJ105" s="4"/>
      <c r="DK105" s="4"/>
      <c r="DL105" s="4"/>
      <c r="DM105" s="4"/>
      <c r="DN105" s="4"/>
      <c r="DO105" s="4"/>
      <c r="DP105" s="4"/>
      <c r="DQ105" s="4"/>
      <c r="DR105" s="4"/>
      <c r="DS105" s="4"/>
      <c r="DT105" s="4"/>
      <c r="DU105" s="3"/>
      <c r="DV105" s="3"/>
      <c r="DW105" s="3"/>
      <c r="DX105" s="3"/>
      <c r="DY105" s="3"/>
      <c r="DZ105" s="3"/>
      <c r="EA105" s="3"/>
    </row>
    <row r="106" spans="1:131" x14ac:dyDescent="0.3">
      <c r="A106" s="72" t="s">
        <v>45</v>
      </c>
      <c r="B106" s="73" t="s">
        <v>6</v>
      </c>
      <c r="C106" s="73" t="s">
        <v>7</v>
      </c>
      <c r="D106" s="73" t="s">
        <v>8</v>
      </c>
      <c r="E106" s="73" t="s">
        <v>9</v>
      </c>
      <c r="F106" s="73" t="s">
        <v>10</v>
      </c>
      <c r="G106" s="19" t="s">
        <v>11</v>
      </c>
      <c r="H106" s="533"/>
      <c r="I106" s="40" t="s">
        <v>3</v>
      </c>
      <c r="J106" s="70"/>
      <c r="K106" s="34" t="str">
        <f t="shared" ref="K106" si="361">IF(H103="","",J106/$J$6)</f>
        <v/>
      </c>
      <c r="L106" s="35">
        <f>IF(OR($E$35="",$E$35=0),0,IF(H103="","",LOOKUP(H103,$AK$4:$AK$36,AQ$4:AQ$36)))</f>
        <v>0</v>
      </c>
      <c r="M106" s="35" t="str">
        <f t="shared" ref="M106" si="362">IF(H103="","",L106*K106)</f>
        <v/>
      </c>
      <c r="N106" s="40" t="s">
        <v>9</v>
      </c>
      <c r="O106" s="70"/>
      <c r="P106" s="34" t="str">
        <f t="shared" ref="P106" si="363">IF(H103="","",O106/$O$6)</f>
        <v/>
      </c>
      <c r="Q106" s="35">
        <f>IF(OR($E$38="",$E$38=0),0,IF(H103="","",LOOKUP(H103,$AK$4:$AK$36,AW$4:AW$36)))</f>
        <v>0</v>
      </c>
      <c r="R106" s="36" t="str">
        <f t="shared" ref="R106" si="364">IF(H103="","",Q106*P106)</f>
        <v/>
      </c>
      <c r="S106" s="10"/>
      <c r="T106" s="10"/>
      <c r="U106" s="10"/>
      <c r="V106" s="10"/>
      <c r="W106" s="10"/>
      <c r="X106" s="10"/>
      <c r="Y106" s="10"/>
      <c r="Z106" s="10"/>
      <c r="AA106" s="10"/>
      <c r="AB106" s="10"/>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4"/>
      <c r="DD106" s="4"/>
      <c r="DE106" s="3"/>
      <c r="DF106" s="4"/>
      <c r="DG106" s="4"/>
      <c r="DH106" s="4"/>
      <c r="DI106" s="4"/>
      <c r="DJ106" s="4"/>
      <c r="DK106" s="4"/>
      <c r="DL106" s="4"/>
      <c r="DM106" s="4"/>
      <c r="DN106" s="4"/>
      <c r="DO106" s="4"/>
      <c r="DP106" s="4"/>
      <c r="DQ106" s="4"/>
      <c r="DR106" s="4"/>
      <c r="DS106" s="4"/>
      <c r="DT106" s="4"/>
      <c r="DU106" s="3"/>
      <c r="DV106" s="3"/>
      <c r="DW106" s="3"/>
      <c r="DX106" s="3"/>
      <c r="DY106" s="3"/>
      <c r="DZ106" s="3"/>
      <c r="EA106" s="3"/>
    </row>
    <row r="107" spans="1:131" x14ac:dyDescent="0.3">
      <c r="A107" s="20" t="s">
        <v>19</v>
      </c>
      <c r="B107" s="28"/>
      <c r="C107" s="28"/>
      <c r="D107" s="28"/>
      <c r="E107" s="28"/>
      <c r="F107" s="28"/>
      <c r="G107" s="29"/>
      <c r="H107" s="533"/>
      <c r="I107" s="40" t="s">
        <v>4</v>
      </c>
      <c r="J107" s="70"/>
      <c r="K107" s="34" t="str">
        <f t="shared" ref="K107" si="365">IF(H103="","",J107/$J$7)</f>
        <v/>
      </c>
      <c r="L107" s="35">
        <f>IF(OR($F$35="",$F$35=0),0,IF(H103="","",LOOKUP(H103,$AK$4:$AK$36,AR$4:AR$36)))</f>
        <v>0</v>
      </c>
      <c r="M107" s="35" t="str">
        <f t="shared" ref="M107" si="366">IF(H103="","",L107*K107)</f>
        <v/>
      </c>
      <c r="N107" s="40" t="s">
        <v>10</v>
      </c>
      <c r="O107" s="70"/>
      <c r="P107" s="34" t="str">
        <f t="shared" ref="P107" si="367">IF(H103="","",O107/$O$7)</f>
        <v/>
      </c>
      <c r="Q107" s="35">
        <f>IF(OR($F$38="",$F$38=0),0,IF(H103="","",LOOKUP(H103,$AK$4:$AK$36,AX$4:AX$36)))</f>
        <v>0</v>
      </c>
      <c r="R107" s="36" t="str">
        <f t="shared" ref="R107" si="368">IF(H103="","",Q107*P107)</f>
        <v/>
      </c>
      <c r="S107" s="10"/>
      <c r="T107" s="10"/>
      <c r="U107" s="10"/>
      <c r="V107" s="10"/>
      <c r="W107" s="10"/>
      <c r="X107" s="10"/>
      <c r="Y107" s="10"/>
      <c r="Z107" s="10"/>
      <c r="AA107" s="10"/>
      <c r="AB107" s="10"/>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4"/>
      <c r="DD107" s="4"/>
      <c r="DE107" s="3"/>
      <c r="DF107" s="4"/>
      <c r="DG107" s="4"/>
      <c r="DH107" s="4"/>
      <c r="DI107" s="4"/>
      <c r="DJ107" s="4"/>
      <c r="DK107" s="4"/>
      <c r="DL107" s="4"/>
      <c r="DM107" s="4"/>
      <c r="DN107" s="4"/>
      <c r="DO107" s="4"/>
      <c r="DP107" s="4"/>
      <c r="DQ107" s="4"/>
      <c r="DR107" s="4"/>
      <c r="DS107" s="4"/>
      <c r="DT107" s="4"/>
      <c r="DU107" s="3"/>
      <c r="DV107" s="3"/>
      <c r="DW107" s="3"/>
      <c r="DX107" s="3"/>
      <c r="DY107" s="3"/>
      <c r="DZ107" s="3"/>
      <c r="EA107" s="3"/>
    </row>
    <row r="108" spans="1:131" ht="19.2" thickBot="1" x14ac:dyDescent="0.35">
      <c r="A108" s="574"/>
      <c r="B108" s="575"/>
      <c r="C108" s="575"/>
      <c r="D108" s="575"/>
      <c r="E108" s="575"/>
      <c r="F108" s="575"/>
      <c r="G108" s="576"/>
      <c r="H108" s="533"/>
      <c r="I108" s="40" t="s">
        <v>5</v>
      </c>
      <c r="J108" s="70"/>
      <c r="K108" s="34" t="str">
        <f t="shared" ref="K108" si="369">IF(H103="","",J108/$J$8)</f>
        <v/>
      </c>
      <c r="L108" s="35">
        <f>IF(OR($G$35="",$G$35=0),0,IF(H103="","",LOOKUP(H103,$AK$4:$AK$36,AS$4:AS$36)))</f>
        <v>0</v>
      </c>
      <c r="M108" s="35" t="str">
        <f t="shared" ref="M108" si="370">IF(H103="","",L108*K108)</f>
        <v/>
      </c>
      <c r="N108" s="40" t="s">
        <v>11</v>
      </c>
      <c r="O108" s="70"/>
      <c r="P108" s="34" t="str">
        <f t="shared" ref="P108" si="371">IF(H103="","",O108/$O$8)</f>
        <v/>
      </c>
      <c r="Q108" s="35">
        <f>IF(OR($G$38="",$G$38=0),0,IF(H103="","",LOOKUP(H103,$AK$4:$AK$36,AY$4:AY$36)))</f>
        <v>0</v>
      </c>
      <c r="R108" s="36" t="str">
        <f t="shared" ref="R108" si="372">IF(H103="","",Q108*P108)</f>
        <v/>
      </c>
      <c r="S108" s="10"/>
      <c r="T108" s="10"/>
      <c r="U108" s="10"/>
      <c r="V108" s="10"/>
      <c r="W108" s="10"/>
      <c r="X108" s="10"/>
      <c r="Y108" s="10"/>
      <c r="Z108" s="10"/>
      <c r="AA108" s="10"/>
      <c r="AB108" s="10"/>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4"/>
      <c r="DD108" s="4"/>
      <c r="DE108" s="3"/>
      <c r="DF108" s="4"/>
      <c r="DG108" s="4"/>
      <c r="DH108" s="4"/>
      <c r="DI108" s="4"/>
      <c r="DJ108" s="4"/>
      <c r="DK108" s="4"/>
      <c r="DL108" s="4"/>
      <c r="DM108" s="4"/>
      <c r="DN108" s="4"/>
      <c r="DO108" s="4"/>
      <c r="DP108" s="4"/>
      <c r="DQ108" s="4"/>
      <c r="DR108" s="4"/>
      <c r="DS108" s="4"/>
      <c r="DT108" s="4"/>
      <c r="DU108" s="3"/>
      <c r="DV108" s="3"/>
      <c r="DW108" s="3"/>
      <c r="DX108" s="3"/>
      <c r="DY108" s="3"/>
      <c r="DZ108" s="3"/>
      <c r="EA108" s="3"/>
    </row>
    <row r="109" spans="1:131" x14ac:dyDescent="0.3">
      <c r="A109" s="531" t="s">
        <v>145</v>
      </c>
      <c r="B109" s="499"/>
      <c r="C109" s="48">
        <f>IF(SUM(B112:G112,B115:G115)=0,0,AVERAGE(B112:G112,B115:G115))</f>
        <v>0</v>
      </c>
      <c r="D109" s="17" t="s">
        <v>87</v>
      </c>
      <c r="E109" s="580">
        <f>SUM(B111:G111,B114:G114)</f>
        <v>0</v>
      </c>
      <c r="F109" s="580"/>
      <c r="G109" s="58" t="s">
        <v>47</v>
      </c>
      <c r="H109" s="533"/>
      <c r="I109" s="40" t="s">
        <v>0</v>
      </c>
      <c r="J109" s="70"/>
      <c r="K109" s="34" t="str">
        <f t="shared" ref="K109" si="373">IF(H109="","",J109/$J$3)</f>
        <v/>
      </c>
      <c r="L109" s="35">
        <f>IF(OR($B$35="",$B$35=0),0,IF(H109="","",LOOKUP(H109,$AK$4:$AK$36,AN$4:AN$36)))</f>
        <v>0</v>
      </c>
      <c r="M109" s="35" t="str">
        <f t="shared" ref="M109" si="374">IF(H109="","",L109*K109)</f>
        <v/>
      </c>
      <c r="N109" s="40" t="s">
        <v>6</v>
      </c>
      <c r="O109" s="70"/>
      <c r="P109" s="34" t="str">
        <f t="shared" ref="P109" si="375">IF(H109="","",O109/$O$3)</f>
        <v/>
      </c>
      <c r="Q109" s="35">
        <f>IF(OR($B$38="",$B$38=0),0,IF(H109="","",LOOKUP(H109,$AK$4:$AK$36,AT$4:AT$36)))</f>
        <v>0</v>
      </c>
      <c r="R109" s="36" t="str">
        <f t="shared" ref="R109" si="376">IF(H109="","",Q109*P109)</f>
        <v/>
      </c>
      <c r="S109" s="10"/>
      <c r="T109" s="10"/>
      <c r="U109" s="10"/>
      <c r="V109" s="10"/>
      <c r="W109" s="10"/>
      <c r="X109" s="10"/>
      <c r="Y109" s="10"/>
      <c r="Z109" s="10"/>
      <c r="AA109" s="10"/>
      <c r="AB109" s="10"/>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4"/>
      <c r="DD109" s="4"/>
      <c r="DE109" s="3"/>
      <c r="DF109" s="4"/>
      <c r="DG109" s="4"/>
      <c r="DH109" s="4"/>
      <c r="DI109" s="4"/>
      <c r="DJ109" s="4"/>
      <c r="DK109" s="4"/>
      <c r="DL109" s="4"/>
      <c r="DM109" s="4"/>
      <c r="DN109" s="4"/>
      <c r="DO109" s="4"/>
      <c r="DP109" s="4"/>
      <c r="DQ109" s="4"/>
      <c r="DR109" s="4"/>
      <c r="DS109" s="4"/>
      <c r="DT109" s="4"/>
      <c r="DU109" s="3"/>
      <c r="DV109" s="3"/>
      <c r="DW109" s="3"/>
      <c r="DX109" s="3"/>
      <c r="DY109" s="3"/>
      <c r="DZ109" s="3"/>
      <c r="EA109" s="3"/>
    </row>
    <row r="110" spans="1:131" x14ac:dyDescent="0.3">
      <c r="A110" s="72" t="s">
        <v>45</v>
      </c>
      <c r="B110" s="73" t="s">
        <v>0</v>
      </c>
      <c r="C110" s="73" t="s">
        <v>1</v>
      </c>
      <c r="D110" s="73" t="s">
        <v>2</v>
      </c>
      <c r="E110" s="73" t="s">
        <v>3</v>
      </c>
      <c r="F110" s="73" t="s">
        <v>4</v>
      </c>
      <c r="G110" s="19" t="s">
        <v>5</v>
      </c>
      <c r="H110" s="533"/>
      <c r="I110" s="40" t="s">
        <v>1</v>
      </c>
      <c r="J110" s="70"/>
      <c r="K110" s="34" t="str">
        <f t="shared" ref="K110" si="377">IF(H109="","",J110/$J$4)</f>
        <v/>
      </c>
      <c r="L110" s="35">
        <f>IF(OR($C$35="",$C$35=0),0,IF(H109="","",LOOKUP(H109,$AK$4:$AK$36,AO$4:AO$36)))</f>
        <v>0</v>
      </c>
      <c r="M110" s="35" t="str">
        <f t="shared" ref="M110" si="378">IF(H109="","",L110*K110)</f>
        <v/>
      </c>
      <c r="N110" s="40" t="s">
        <v>7</v>
      </c>
      <c r="O110" s="70"/>
      <c r="P110" s="34" t="str">
        <f t="shared" ref="P110" si="379">IF(H109="","",O110/$O$4)</f>
        <v/>
      </c>
      <c r="Q110" s="35">
        <f>IF(OR($C$38="",$C$38=0),0,IF(H109="","",LOOKUP(H109,$AK$4:$AK$36,AU$4:AU$36)))</f>
        <v>0</v>
      </c>
      <c r="R110" s="36" t="str">
        <f t="shared" ref="R110" si="380">IF(H109="","",Q110*P110)</f>
        <v/>
      </c>
      <c r="S110" s="10"/>
      <c r="T110" s="10"/>
      <c r="U110" s="10"/>
      <c r="V110" s="10"/>
      <c r="W110" s="10"/>
      <c r="X110" s="10"/>
      <c r="Y110" s="10"/>
      <c r="Z110" s="10"/>
      <c r="AA110" s="10"/>
      <c r="AB110" s="10"/>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4"/>
      <c r="DD110" s="4"/>
      <c r="DE110" s="3"/>
      <c r="DF110" s="4"/>
      <c r="DG110" s="4"/>
      <c r="DH110" s="4"/>
      <c r="DI110" s="4"/>
      <c r="DJ110" s="4"/>
      <c r="DK110" s="4"/>
      <c r="DL110" s="4"/>
      <c r="DM110" s="4"/>
      <c r="DN110" s="4"/>
      <c r="DO110" s="4"/>
      <c r="DP110" s="4"/>
      <c r="DQ110" s="4"/>
      <c r="DR110" s="4"/>
      <c r="DS110" s="4"/>
      <c r="DT110" s="4"/>
      <c r="DU110" s="3"/>
      <c r="DV110" s="3"/>
      <c r="DW110" s="3"/>
      <c r="DX110" s="3"/>
      <c r="DY110" s="3"/>
      <c r="DZ110" s="3"/>
      <c r="EA110" s="3"/>
    </row>
    <row r="111" spans="1:131" x14ac:dyDescent="0.3">
      <c r="A111" s="20" t="s">
        <v>48</v>
      </c>
      <c r="B111" s="28"/>
      <c r="C111" s="28"/>
      <c r="D111" s="28"/>
      <c r="E111" s="28"/>
      <c r="F111" s="28"/>
      <c r="G111" s="29"/>
      <c r="H111" s="533"/>
      <c r="I111" s="40" t="s">
        <v>2</v>
      </c>
      <c r="J111" s="70"/>
      <c r="K111" s="34" t="str">
        <f t="shared" ref="K111" si="381">IF(H109="","",J111/$J$5)</f>
        <v/>
      </c>
      <c r="L111" s="35">
        <f>IF(OR($D$35="",$D$35=0),0,IF(H109="","",LOOKUP(H109,$AK$4:$AK$36,AP$4:AP$36)))</f>
        <v>0</v>
      </c>
      <c r="M111" s="35" t="str">
        <f t="shared" ref="M111" si="382">IF(H109="","",L111*K111)</f>
        <v/>
      </c>
      <c r="N111" s="40" t="s">
        <v>8</v>
      </c>
      <c r="O111" s="70"/>
      <c r="P111" s="34" t="str">
        <f t="shared" ref="P111" si="383">IF(H109="","",O111/$O$5)</f>
        <v/>
      </c>
      <c r="Q111" s="35">
        <f>IF(OR($D$38="",$D$38=0),0,IF(H109="","",LOOKUP(H109,$AK$4:$AK$36,AV$4:AV$36)))</f>
        <v>0</v>
      </c>
      <c r="R111" s="36" t="str">
        <f t="shared" ref="R111" si="384">IF(H109="","",Q111*P111)</f>
        <v/>
      </c>
      <c r="S111" s="10"/>
      <c r="T111" s="10"/>
      <c r="U111" s="10"/>
      <c r="V111" s="10"/>
      <c r="W111" s="10"/>
      <c r="X111" s="10"/>
      <c r="Y111" s="10"/>
      <c r="Z111" s="10"/>
      <c r="AA111" s="10"/>
      <c r="AB111" s="10"/>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4"/>
      <c r="DD111" s="4"/>
      <c r="DE111" s="3"/>
      <c r="DF111" s="4"/>
      <c r="DG111" s="4"/>
      <c r="DH111" s="4"/>
      <c r="DI111" s="4"/>
      <c r="DJ111" s="4"/>
      <c r="DK111" s="4"/>
      <c r="DL111" s="4"/>
      <c r="DM111" s="4"/>
      <c r="DN111" s="4"/>
      <c r="DO111" s="4"/>
      <c r="DP111" s="4"/>
      <c r="DQ111" s="4"/>
      <c r="DR111" s="4"/>
      <c r="DS111" s="4"/>
      <c r="DT111" s="4"/>
      <c r="DU111" s="3"/>
      <c r="DV111" s="3"/>
      <c r="DW111" s="3"/>
      <c r="DX111" s="3"/>
      <c r="DY111" s="3"/>
      <c r="DZ111" s="3"/>
      <c r="EA111" s="3"/>
    </row>
    <row r="112" spans="1:131" x14ac:dyDescent="0.3">
      <c r="A112" s="20" t="s">
        <v>86</v>
      </c>
      <c r="B112" s="28"/>
      <c r="C112" s="28"/>
      <c r="D112" s="28"/>
      <c r="E112" s="28"/>
      <c r="F112" s="28"/>
      <c r="G112" s="29"/>
      <c r="H112" s="533"/>
      <c r="I112" s="40" t="s">
        <v>3</v>
      </c>
      <c r="J112" s="70"/>
      <c r="K112" s="34" t="str">
        <f t="shared" ref="K112" si="385">IF(H109="","",J112/$J$6)</f>
        <v/>
      </c>
      <c r="L112" s="35">
        <f>IF(OR($E$35="",$E$35=0),0,IF(H109="","",LOOKUP(H109,$AK$4:$AK$36,AQ$4:AQ$36)))</f>
        <v>0</v>
      </c>
      <c r="M112" s="35" t="str">
        <f t="shared" ref="M112" si="386">IF(H109="","",L112*K112)</f>
        <v/>
      </c>
      <c r="N112" s="40" t="s">
        <v>9</v>
      </c>
      <c r="O112" s="70"/>
      <c r="P112" s="34" t="str">
        <f t="shared" ref="P112" si="387">IF(H109="","",O112/$O$6)</f>
        <v/>
      </c>
      <c r="Q112" s="35">
        <f>IF(OR($E$38="",$E$38=0),0,IF(H109="","",LOOKUP(H109,$AK$4:$AK$36,AW$4:AW$36)))</f>
        <v>0</v>
      </c>
      <c r="R112" s="36" t="str">
        <f t="shared" ref="R112" si="388">IF(H109="","",Q112*P112)</f>
        <v/>
      </c>
      <c r="S112" s="10"/>
      <c r="T112" s="10"/>
      <c r="U112" s="10"/>
      <c r="V112" s="10"/>
      <c r="W112" s="10"/>
      <c r="X112" s="10"/>
      <c r="Y112" s="10"/>
      <c r="Z112" s="10"/>
      <c r="AA112" s="10"/>
      <c r="AB112" s="10"/>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4"/>
      <c r="DD112" s="4"/>
      <c r="DE112" s="3"/>
      <c r="DF112" s="4"/>
      <c r="DG112" s="4"/>
      <c r="DH112" s="4"/>
      <c r="DI112" s="4"/>
      <c r="DJ112" s="4"/>
      <c r="DK112" s="4"/>
      <c r="DL112" s="4"/>
      <c r="DM112" s="4"/>
      <c r="DN112" s="4"/>
      <c r="DO112" s="4"/>
      <c r="DP112" s="4"/>
      <c r="DQ112" s="4"/>
      <c r="DR112" s="4"/>
      <c r="DS112" s="4"/>
      <c r="DT112" s="4"/>
      <c r="DU112" s="3"/>
      <c r="DV112" s="3"/>
      <c r="DW112" s="3"/>
      <c r="DX112" s="3"/>
      <c r="DY112" s="3"/>
      <c r="DZ112" s="3"/>
      <c r="EA112" s="3"/>
    </row>
    <row r="113" spans="1:131" x14ac:dyDescent="0.3">
      <c r="A113" s="72" t="s">
        <v>45</v>
      </c>
      <c r="B113" s="73" t="s">
        <v>6</v>
      </c>
      <c r="C113" s="73" t="s">
        <v>7</v>
      </c>
      <c r="D113" s="73" t="s">
        <v>8</v>
      </c>
      <c r="E113" s="73" t="s">
        <v>9</v>
      </c>
      <c r="F113" s="73" t="s">
        <v>10</v>
      </c>
      <c r="G113" s="19" t="s">
        <v>11</v>
      </c>
      <c r="H113" s="533"/>
      <c r="I113" s="40" t="s">
        <v>4</v>
      </c>
      <c r="J113" s="70"/>
      <c r="K113" s="34" t="str">
        <f t="shared" ref="K113" si="389">IF(H109="","",J113/$J$7)</f>
        <v/>
      </c>
      <c r="L113" s="35">
        <f>IF(OR($F$35="",$F$35=0),0,IF(H109="","",LOOKUP(H109,$AK$4:$AK$36,AR$4:AR$36)))</f>
        <v>0</v>
      </c>
      <c r="M113" s="35" t="str">
        <f t="shared" ref="M113" si="390">IF(H109="","",L113*K113)</f>
        <v/>
      </c>
      <c r="N113" s="40" t="s">
        <v>10</v>
      </c>
      <c r="O113" s="70"/>
      <c r="P113" s="34" t="str">
        <f t="shared" ref="P113" si="391">IF(H109="","",O113/$O$7)</f>
        <v/>
      </c>
      <c r="Q113" s="35">
        <f>IF(OR($F$38="",$F$38=0),0,IF(H109="","",LOOKUP(H109,$AK$4:$AK$36,AX$4:AX$36)))</f>
        <v>0</v>
      </c>
      <c r="R113" s="36" t="str">
        <f t="shared" ref="R113" si="392">IF(H109="","",Q113*P113)</f>
        <v/>
      </c>
      <c r="S113" s="10"/>
      <c r="T113" s="10"/>
      <c r="U113" s="10"/>
      <c r="V113" s="10"/>
      <c r="W113" s="10"/>
      <c r="X113" s="10"/>
      <c r="Y113" s="10"/>
      <c r="Z113" s="10"/>
      <c r="AA113" s="10"/>
      <c r="AB113" s="10"/>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4"/>
      <c r="DD113" s="4"/>
      <c r="DE113" s="3"/>
      <c r="DF113" s="4"/>
      <c r="DG113" s="4"/>
      <c r="DH113" s="4"/>
      <c r="DI113" s="4"/>
      <c r="DJ113" s="4"/>
      <c r="DK113" s="4"/>
      <c r="DL113" s="4"/>
      <c r="DM113" s="4"/>
      <c r="DN113" s="4"/>
      <c r="DO113" s="4"/>
      <c r="DP113" s="4"/>
      <c r="DQ113" s="4"/>
      <c r="DR113" s="4"/>
      <c r="DS113" s="4"/>
      <c r="DT113" s="4"/>
      <c r="DU113" s="3"/>
      <c r="DV113" s="3"/>
      <c r="DW113" s="3"/>
      <c r="DX113" s="3"/>
      <c r="DY113" s="3"/>
      <c r="DZ113" s="3"/>
      <c r="EA113" s="3"/>
    </row>
    <row r="114" spans="1:131" x14ac:dyDescent="0.3">
      <c r="A114" s="20" t="s">
        <v>48</v>
      </c>
      <c r="B114" s="28"/>
      <c r="C114" s="28"/>
      <c r="D114" s="28"/>
      <c r="E114" s="28"/>
      <c r="F114" s="28"/>
      <c r="G114" s="29"/>
      <c r="H114" s="533"/>
      <c r="I114" s="40" t="s">
        <v>5</v>
      </c>
      <c r="J114" s="70"/>
      <c r="K114" s="34" t="str">
        <f t="shared" ref="K114" si="393">IF(H109="","",J114/$J$8)</f>
        <v/>
      </c>
      <c r="L114" s="35">
        <f>IF(OR($G$35="",$G$35=0),0,IF(H109="","",LOOKUP(H109,$AK$4:$AK$36,AS$4:AS$36)))</f>
        <v>0</v>
      </c>
      <c r="M114" s="35" t="str">
        <f t="shared" ref="M114" si="394">IF(H109="","",L114*K114)</f>
        <v/>
      </c>
      <c r="N114" s="40" t="s">
        <v>11</v>
      </c>
      <c r="O114" s="70"/>
      <c r="P114" s="34" t="str">
        <f t="shared" ref="P114" si="395">IF(H109="","",O114/$O$8)</f>
        <v/>
      </c>
      <c r="Q114" s="35">
        <f>IF(OR($G$38="",$G$38=0),0,IF(H109="","",LOOKUP(H109,$AK$4:$AK$36,AY$4:AY$36)))</f>
        <v>0</v>
      </c>
      <c r="R114" s="36" t="str">
        <f t="shared" ref="R114" si="396">IF(H109="","",Q114*P114)</f>
        <v/>
      </c>
      <c r="S114" s="10"/>
      <c r="T114" s="10"/>
      <c r="U114" s="10"/>
      <c r="V114" s="10"/>
      <c r="W114" s="10"/>
      <c r="X114" s="10"/>
      <c r="Y114" s="10"/>
      <c r="Z114" s="10"/>
      <c r="AA114" s="10"/>
      <c r="AB114" s="10"/>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4"/>
      <c r="DD114" s="4"/>
      <c r="DE114" s="3"/>
      <c r="DF114" s="4"/>
      <c r="DG114" s="4"/>
      <c r="DH114" s="4"/>
      <c r="DI114" s="4"/>
      <c r="DJ114" s="4"/>
      <c r="DK114" s="4"/>
      <c r="DL114" s="4"/>
      <c r="DM114" s="4"/>
      <c r="DN114" s="4"/>
      <c r="DO114" s="4"/>
      <c r="DP114" s="4"/>
      <c r="DQ114" s="4"/>
      <c r="DR114" s="4"/>
      <c r="DS114" s="4"/>
      <c r="DT114" s="4"/>
      <c r="DU114" s="3"/>
      <c r="DV114" s="3"/>
      <c r="DW114" s="3"/>
      <c r="DX114" s="3"/>
      <c r="DY114" s="3"/>
      <c r="DZ114" s="3"/>
      <c r="EA114" s="3"/>
    </row>
    <row r="115" spans="1:131" x14ac:dyDescent="0.3">
      <c r="A115" s="20" t="s">
        <v>86</v>
      </c>
      <c r="B115" s="28"/>
      <c r="C115" s="28"/>
      <c r="D115" s="28"/>
      <c r="E115" s="28"/>
      <c r="F115" s="28"/>
      <c r="G115" s="29"/>
      <c r="H115" s="559"/>
      <c r="I115" s="560"/>
      <c r="J115" s="560"/>
      <c r="K115" s="560"/>
      <c r="L115" s="560"/>
      <c r="M115" s="560"/>
      <c r="N115" s="560"/>
      <c r="O115" s="560"/>
      <c r="P115" s="560"/>
      <c r="Q115" s="560"/>
      <c r="R115" s="561"/>
      <c r="S115" s="10"/>
      <c r="T115" s="10"/>
      <c r="U115" s="10"/>
      <c r="V115" s="10"/>
      <c r="W115" s="10"/>
      <c r="X115" s="10"/>
      <c r="Y115" s="10"/>
      <c r="Z115" s="10"/>
      <c r="AA115" s="10"/>
      <c r="AB115" s="10"/>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4"/>
      <c r="DD115" s="4"/>
      <c r="DE115" s="3"/>
      <c r="DF115" s="4"/>
      <c r="DG115" s="4"/>
      <c r="DH115" s="4"/>
      <c r="DI115" s="4"/>
      <c r="DJ115" s="4"/>
      <c r="DK115" s="4"/>
      <c r="DL115" s="4"/>
      <c r="DM115" s="4"/>
      <c r="DN115" s="4"/>
      <c r="DO115" s="4"/>
      <c r="DP115" s="4"/>
      <c r="DQ115" s="4"/>
      <c r="DR115" s="4"/>
      <c r="DS115" s="4"/>
      <c r="DT115" s="4"/>
      <c r="DU115" s="3"/>
      <c r="DV115" s="3"/>
      <c r="DW115" s="3"/>
      <c r="DX115" s="3"/>
      <c r="DY115" s="3"/>
      <c r="DZ115" s="3"/>
      <c r="EA115" s="3"/>
    </row>
    <row r="116" spans="1:131" x14ac:dyDescent="0.3">
      <c r="A116" s="568"/>
      <c r="B116" s="569"/>
      <c r="C116" s="569"/>
      <c r="D116" s="569"/>
      <c r="E116" s="569"/>
      <c r="F116" s="569"/>
      <c r="G116" s="570"/>
      <c r="H116" s="562"/>
      <c r="I116" s="563"/>
      <c r="J116" s="563"/>
      <c r="K116" s="563"/>
      <c r="L116" s="563"/>
      <c r="M116" s="563"/>
      <c r="N116" s="563"/>
      <c r="O116" s="563"/>
      <c r="P116" s="563"/>
      <c r="Q116" s="563"/>
      <c r="R116" s="564"/>
      <c r="S116" s="10"/>
      <c r="T116" s="10"/>
      <c r="U116" s="10"/>
      <c r="V116" s="10"/>
      <c r="W116" s="10"/>
      <c r="X116" s="10"/>
      <c r="Y116" s="10"/>
      <c r="Z116" s="10"/>
      <c r="AA116" s="10"/>
      <c r="AB116" s="10"/>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4"/>
      <c r="DD116" s="4"/>
      <c r="DE116" s="3"/>
      <c r="DF116" s="4"/>
      <c r="DG116" s="4"/>
      <c r="DH116" s="4"/>
      <c r="DI116" s="4"/>
      <c r="DJ116" s="4"/>
      <c r="DK116" s="4"/>
      <c r="DL116" s="4"/>
      <c r="DM116" s="4"/>
      <c r="DN116" s="4"/>
      <c r="DO116" s="4"/>
      <c r="DP116" s="4"/>
      <c r="DQ116" s="4"/>
      <c r="DR116" s="4"/>
      <c r="DS116" s="4"/>
      <c r="DT116" s="4"/>
      <c r="DU116" s="3"/>
      <c r="DV116" s="3"/>
      <c r="DW116" s="3"/>
      <c r="DX116" s="3"/>
      <c r="DY116" s="3"/>
      <c r="DZ116" s="3"/>
      <c r="EA116" s="3"/>
    </row>
    <row r="117" spans="1:131" ht="18.600000000000001" customHeight="1" thickBot="1" x14ac:dyDescent="0.35">
      <c r="A117" s="571"/>
      <c r="B117" s="572"/>
      <c r="C117" s="572"/>
      <c r="D117" s="572"/>
      <c r="E117" s="572"/>
      <c r="F117" s="572"/>
      <c r="G117" s="573"/>
      <c r="H117" s="565"/>
      <c r="I117" s="566"/>
      <c r="J117" s="566"/>
      <c r="K117" s="566"/>
      <c r="L117" s="566"/>
      <c r="M117" s="566"/>
      <c r="N117" s="566"/>
      <c r="O117" s="566"/>
      <c r="P117" s="566"/>
      <c r="Q117" s="566"/>
      <c r="R117" s="567"/>
      <c r="S117" s="10"/>
      <c r="T117" s="10"/>
      <c r="U117" s="10"/>
      <c r="V117" s="10"/>
      <c r="W117" s="10"/>
      <c r="X117" s="10"/>
      <c r="Y117" s="10"/>
      <c r="Z117" s="10"/>
      <c r="AA117" s="10"/>
      <c r="AB117" s="10"/>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4"/>
      <c r="DD117" s="4"/>
      <c r="DE117" s="3"/>
      <c r="DF117" s="4"/>
      <c r="DG117" s="4"/>
      <c r="DH117" s="4"/>
      <c r="DI117" s="4"/>
      <c r="DJ117" s="4"/>
      <c r="DK117" s="4"/>
      <c r="DL117" s="4"/>
      <c r="DM117" s="4"/>
      <c r="DN117" s="4"/>
      <c r="DO117" s="4"/>
      <c r="DP117" s="4"/>
      <c r="DQ117" s="4"/>
      <c r="DR117" s="4"/>
      <c r="DS117" s="4"/>
      <c r="DT117" s="4"/>
      <c r="DU117" s="3"/>
      <c r="DV117" s="3"/>
      <c r="DW117" s="3"/>
      <c r="DX117" s="3"/>
      <c r="DY117" s="3"/>
      <c r="DZ117" s="3"/>
      <c r="EA117" s="3"/>
    </row>
    <row r="118" spans="1:131" ht="18.600000000000001" customHeight="1" x14ac:dyDescent="0.3">
      <c r="A118" s="531" t="s">
        <v>144</v>
      </c>
      <c r="B118" s="499"/>
      <c r="C118" s="48">
        <f>IF(SUM(B121:G121,B124:G124)=0,0,AVERAGE(B121:G121,B124:G124))</f>
        <v>0</v>
      </c>
      <c r="D118" s="17" t="s">
        <v>87</v>
      </c>
      <c r="E118" s="539">
        <f>SUM(B120:G120,B123:G123)</f>
        <v>0</v>
      </c>
      <c r="F118" s="540"/>
      <c r="G118" s="18" t="s">
        <v>47</v>
      </c>
      <c r="H118" s="556"/>
      <c r="I118" s="40" t="s">
        <v>0</v>
      </c>
      <c r="J118" s="70"/>
      <c r="K118" s="34" t="str">
        <f t="shared" ref="K118" si="397">IF(H118="","",J118/$J$3)</f>
        <v/>
      </c>
      <c r="L118" s="35">
        <f>IF(OR($B$35="",$B$35=0),0,IF(H118="","",LOOKUP(H118,$AK$4:$AK$36,AN$4:AN$36)))</f>
        <v>0</v>
      </c>
      <c r="M118" s="35" t="str">
        <f t="shared" ref="M118" si="398">IF(H118="","",L118*K118)</f>
        <v/>
      </c>
      <c r="N118" s="40" t="s">
        <v>6</v>
      </c>
      <c r="O118" s="70"/>
      <c r="P118" s="34" t="str">
        <f t="shared" ref="P118" si="399">IF(H118="","",O118/$O$3)</f>
        <v/>
      </c>
      <c r="Q118" s="35">
        <f>IF(OR($B$38="",$B$38=0),0,IF(H118="","",LOOKUP(H118,$AK$4:$AK$36,AT$4:AT$36)))</f>
        <v>0</v>
      </c>
      <c r="R118" s="36" t="str">
        <f t="shared" ref="R118" si="400">IF(H118="","",Q118*P118)</f>
        <v/>
      </c>
      <c r="S118" s="10"/>
      <c r="T118" s="10"/>
      <c r="U118" s="10"/>
      <c r="V118" s="10"/>
      <c r="W118" s="10"/>
      <c r="X118" s="10"/>
      <c r="Y118" s="10"/>
      <c r="Z118" s="10"/>
      <c r="AA118" s="10"/>
      <c r="AB118" s="10"/>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4"/>
      <c r="DD118" s="4"/>
      <c r="DE118" s="3"/>
      <c r="DF118" s="4"/>
      <c r="DG118" s="4"/>
      <c r="DH118" s="4"/>
      <c r="DI118" s="4"/>
      <c r="DJ118" s="4"/>
      <c r="DK118" s="4"/>
      <c r="DL118" s="4"/>
      <c r="DM118" s="4"/>
      <c r="DN118" s="4"/>
      <c r="DO118" s="4"/>
      <c r="DP118" s="4"/>
      <c r="DQ118" s="4"/>
      <c r="DR118" s="4"/>
      <c r="DS118" s="4"/>
      <c r="DT118" s="4"/>
      <c r="DU118" s="3"/>
      <c r="DV118" s="3"/>
      <c r="DW118" s="3"/>
      <c r="DX118" s="3"/>
      <c r="DY118" s="3"/>
      <c r="DZ118" s="3"/>
      <c r="EA118" s="3"/>
    </row>
    <row r="119" spans="1:131" ht="18.600000000000001" customHeight="1" x14ac:dyDescent="0.3">
      <c r="A119" s="72" t="s">
        <v>45</v>
      </c>
      <c r="B119" s="73" t="s">
        <v>0</v>
      </c>
      <c r="C119" s="73" t="s">
        <v>1</v>
      </c>
      <c r="D119" s="73" t="s">
        <v>2</v>
      </c>
      <c r="E119" s="73" t="s">
        <v>3</v>
      </c>
      <c r="F119" s="73" t="s">
        <v>4</v>
      </c>
      <c r="G119" s="19" t="s">
        <v>5</v>
      </c>
      <c r="H119" s="557"/>
      <c r="I119" s="40" t="s">
        <v>1</v>
      </c>
      <c r="J119" s="70"/>
      <c r="K119" s="34" t="str">
        <f t="shared" ref="K119" si="401">IF(H118="","",J119/$J$4)</f>
        <v/>
      </c>
      <c r="L119" s="35">
        <f>IF(OR($C$35="",$C$35=0),0,IF(H118="","",LOOKUP(H118,$AK$4:$AK$36,AO$4:AO$36)))</f>
        <v>0</v>
      </c>
      <c r="M119" s="35" t="str">
        <f t="shared" ref="M119" si="402">IF(H118="","",L119*K119)</f>
        <v/>
      </c>
      <c r="N119" s="40" t="s">
        <v>7</v>
      </c>
      <c r="O119" s="70"/>
      <c r="P119" s="34" t="str">
        <f t="shared" ref="P119" si="403">IF(H118="","",O119/$O$4)</f>
        <v/>
      </c>
      <c r="Q119" s="35">
        <f>IF(OR($C$38="",$C$38=0),0,IF(H118="","",LOOKUP(H118,$AK$4:$AK$36,AU$4:AU$36)))</f>
        <v>0</v>
      </c>
      <c r="R119" s="36" t="str">
        <f t="shared" ref="R119" si="404">IF(H118="","",Q119*P119)</f>
        <v/>
      </c>
      <c r="S119" s="10"/>
      <c r="T119" s="10"/>
      <c r="U119" s="10"/>
      <c r="V119" s="10"/>
      <c r="W119" s="10"/>
      <c r="X119" s="10"/>
      <c r="Y119" s="10"/>
      <c r="Z119" s="10"/>
      <c r="AA119" s="10"/>
      <c r="AB119" s="10"/>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4"/>
      <c r="DD119" s="4"/>
      <c r="DE119" s="3"/>
      <c r="DF119" s="4"/>
      <c r="DG119" s="4"/>
      <c r="DH119" s="4"/>
      <c r="DI119" s="4"/>
      <c r="DJ119" s="4"/>
      <c r="DK119" s="4"/>
      <c r="DL119" s="4"/>
      <c r="DM119" s="4"/>
      <c r="DN119" s="4"/>
      <c r="DO119" s="4"/>
      <c r="DP119" s="4"/>
      <c r="DQ119" s="4"/>
      <c r="DR119" s="4"/>
      <c r="DS119" s="4"/>
      <c r="DT119" s="4"/>
      <c r="DU119" s="3"/>
      <c r="DV119" s="3"/>
      <c r="DW119" s="3"/>
      <c r="DX119" s="3"/>
      <c r="DY119" s="3"/>
      <c r="DZ119" s="3"/>
      <c r="EA119" s="3"/>
    </row>
    <row r="120" spans="1:131" ht="18.600000000000001" customHeight="1" x14ac:dyDescent="0.3">
      <c r="A120" s="20" t="s">
        <v>48</v>
      </c>
      <c r="B120" s="28"/>
      <c r="C120" s="28"/>
      <c r="D120" s="28"/>
      <c r="E120" s="28"/>
      <c r="F120" s="28"/>
      <c r="G120" s="29"/>
      <c r="H120" s="557"/>
      <c r="I120" s="40" t="s">
        <v>2</v>
      </c>
      <c r="J120" s="70"/>
      <c r="K120" s="34" t="str">
        <f t="shared" ref="K120" si="405">IF(H118="","",J120/$J$5)</f>
        <v/>
      </c>
      <c r="L120" s="35">
        <f>IF(OR($D$35="",$D$35=0),0,IF(H118="","",LOOKUP(H118,$AK$4:$AK$36,AP$4:AP$36)))</f>
        <v>0</v>
      </c>
      <c r="M120" s="35" t="str">
        <f t="shared" ref="M120" si="406">IF(H118="","",L120*K120)</f>
        <v/>
      </c>
      <c r="N120" s="40" t="s">
        <v>8</v>
      </c>
      <c r="O120" s="70"/>
      <c r="P120" s="34" t="str">
        <f t="shared" ref="P120" si="407">IF(H118="","",O120/$O$5)</f>
        <v/>
      </c>
      <c r="Q120" s="35">
        <f>IF(OR($D$38="",$D$38=0),0,IF(H118="","",LOOKUP(H118,$AK$4:$AK$36,AV$4:AV$36)))</f>
        <v>0</v>
      </c>
      <c r="R120" s="36" t="str">
        <f t="shared" ref="R120" si="408">IF(H118="","",Q120*P120)</f>
        <v/>
      </c>
      <c r="S120" s="10"/>
      <c r="T120" s="10"/>
      <c r="U120" s="10"/>
      <c r="V120" s="10"/>
      <c r="W120" s="10"/>
      <c r="X120" s="10"/>
      <c r="Y120" s="10"/>
      <c r="Z120" s="10"/>
      <c r="AA120" s="10"/>
      <c r="AB120" s="10"/>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4"/>
      <c r="DD120" s="4"/>
      <c r="DE120" s="3"/>
      <c r="DF120" s="4"/>
      <c r="DG120" s="4"/>
      <c r="DH120" s="4"/>
      <c r="DI120" s="4"/>
      <c r="DJ120" s="4"/>
      <c r="DK120" s="4"/>
      <c r="DL120" s="4"/>
      <c r="DM120" s="4"/>
      <c r="DN120" s="4"/>
      <c r="DO120" s="4"/>
      <c r="DP120" s="4"/>
      <c r="DQ120" s="4"/>
      <c r="DR120" s="4"/>
      <c r="DS120" s="4"/>
      <c r="DT120" s="4"/>
      <c r="DU120" s="3"/>
      <c r="DV120" s="3"/>
      <c r="DW120" s="3"/>
      <c r="DX120" s="3"/>
      <c r="DY120" s="3"/>
      <c r="DZ120" s="3"/>
      <c r="EA120" s="3"/>
    </row>
    <row r="121" spans="1:131" ht="18.600000000000001" customHeight="1" x14ac:dyDescent="0.3">
      <c r="A121" s="20" t="s">
        <v>86</v>
      </c>
      <c r="B121" s="28"/>
      <c r="C121" s="28"/>
      <c r="D121" s="28"/>
      <c r="E121" s="28"/>
      <c r="F121" s="28"/>
      <c r="G121" s="29"/>
      <c r="H121" s="557"/>
      <c r="I121" s="40" t="s">
        <v>3</v>
      </c>
      <c r="J121" s="70"/>
      <c r="K121" s="34" t="str">
        <f t="shared" ref="K121" si="409">IF(H118="","",J121/$J$6)</f>
        <v/>
      </c>
      <c r="L121" s="35">
        <f>IF(OR($E$35="",$E$35=0),0,IF(H118="","",LOOKUP(H118,$AK$4:$AK$36,AQ$4:AQ$36)))</f>
        <v>0</v>
      </c>
      <c r="M121" s="35" t="str">
        <f t="shared" ref="M121" si="410">IF(H118="","",L121*K121)</f>
        <v/>
      </c>
      <c r="N121" s="40" t="s">
        <v>9</v>
      </c>
      <c r="O121" s="70"/>
      <c r="P121" s="34" t="str">
        <f t="shared" ref="P121" si="411">IF(H118="","",O121/$O$6)</f>
        <v/>
      </c>
      <c r="Q121" s="35">
        <f>IF(OR($E$38="",$E$38=0),0,IF(H118="","",LOOKUP(H118,$AK$4:$AK$36,AW$4:AW$36)))</f>
        <v>0</v>
      </c>
      <c r="R121" s="36" t="str">
        <f t="shared" ref="R121" si="412">IF(H118="","",Q121*P121)</f>
        <v/>
      </c>
      <c r="S121" s="10"/>
      <c r="T121" s="10"/>
      <c r="U121" s="10"/>
      <c r="V121" s="10"/>
      <c r="W121" s="10"/>
      <c r="X121" s="10"/>
      <c r="Y121" s="10"/>
      <c r="Z121" s="10"/>
      <c r="AA121" s="10"/>
      <c r="AB121" s="10"/>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4"/>
      <c r="DD121" s="4"/>
      <c r="DE121" s="3"/>
      <c r="DF121" s="4"/>
      <c r="DG121" s="4"/>
      <c r="DH121" s="4"/>
      <c r="DI121" s="4"/>
      <c r="DJ121" s="4"/>
      <c r="DK121" s="4"/>
      <c r="DL121" s="4"/>
      <c r="DM121" s="4"/>
      <c r="DN121" s="4"/>
      <c r="DO121" s="4"/>
      <c r="DP121" s="4"/>
      <c r="DQ121" s="4"/>
      <c r="DR121" s="4"/>
      <c r="DS121" s="4"/>
      <c r="DT121" s="4"/>
      <c r="DU121" s="3"/>
      <c r="DV121" s="3"/>
      <c r="DW121" s="3"/>
      <c r="DX121" s="3"/>
      <c r="DY121" s="3"/>
      <c r="DZ121" s="3"/>
      <c r="EA121" s="3"/>
    </row>
    <row r="122" spans="1:131" ht="18.600000000000001" customHeight="1" x14ac:dyDescent="0.3">
      <c r="A122" s="72" t="s">
        <v>45</v>
      </c>
      <c r="B122" s="73" t="s">
        <v>6</v>
      </c>
      <c r="C122" s="73" t="s">
        <v>7</v>
      </c>
      <c r="D122" s="73" t="s">
        <v>8</v>
      </c>
      <c r="E122" s="73" t="s">
        <v>9</v>
      </c>
      <c r="F122" s="73" t="s">
        <v>10</v>
      </c>
      <c r="G122" s="19" t="s">
        <v>11</v>
      </c>
      <c r="H122" s="557"/>
      <c r="I122" s="40" t="s">
        <v>4</v>
      </c>
      <c r="J122" s="70"/>
      <c r="K122" s="34" t="str">
        <f t="shared" ref="K122" si="413">IF(H118="","",J122/$J$7)</f>
        <v/>
      </c>
      <c r="L122" s="35">
        <f>IF(OR($F$35="",$F$35=0),0,IF(H118="","",LOOKUP(H118,$AK$4:$AK$36,AR$4:AR$36)))</f>
        <v>0</v>
      </c>
      <c r="M122" s="35" t="str">
        <f t="shared" ref="M122" si="414">IF(H118="","",L122*K122)</f>
        <v/>
      </c>
      <c r="N122" s="40" t="s">
        <v>10</v>
      </c>
      <c r="O122" s="70"/>
      <c r="P122" s="34" t="str">
        <f t="shared" ref="P122" si="415">IF(H118="","",O122/$O$7)</f>
        <v/>
      </c>
      <c r="Q122" s="35">
        <f>IF(OR($F$38="",$F$38=0),0,IF(H118="","",LOOKUP(H118,$AK$4:$AK$36,AX$4:AX$36)))</f>
        <v>0</v>
      </c>
      <c r="R122" s="36" t="str">
        <f t="shared" ref="R122" si="416">IF(H118="","",Q122*P122)</f>
        <v/>
      </c>
      <c r="S122" s="10"/>
      <c r="T122" s="10"/>
      <c r="U122" s="10"/>
      <c r="V122" s="10"/>
      <c r="W122" s="10"/>
      <c r="X122" s="10"/>
      <c r="Y122" s="10"/>
      <c r="Z122" s="10"/>
      <c r="AA122" s="10"/>
      <c r="AB122" s="10"/>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4"/>
      <c r="DD122" s="4"/>
      <c r="DE122" s="3"/>
      <c r="DF122" s="4"/>
      <c r="DG122" s="4"/>
      <c r="DH122" s="4"/>
      <c r="DI122" s="4"/>
      <c r="DJ122" s="4"/>
      <c r="DK122" s="4"/>
      <c r="DL122" s="4"/>
      <c r="DM122" s="4"/>
      <c r="DN122" s="4"/>
      <c r="DO122" s="4"/>
      <c r="DP122" s="4"/>
      <c r="DQ122" s="4"/>
      <c r="DR122" s="4"/>
      <c r="DS122" s="4"/>
      <c r="DT122" s="4"/>
      <c r="DU122" s="3"/>
      <c r="DV122" s="3"/>
      <c r="DW122" s="3"/>
      <c r="DX122" s="3"/>
      <c r="DY122" s="3"/>
      <c r="DZ122" s="3"/>
      <c r="EA122" s="3"/>
    </row>
    <row r="123" spans="1:131" ht="19.2" customHeight="1" x14ac:dyDescent="0.3">
      <c r="A123" s="20" t="s">
        <v>48</v>
      </c>
      <c r="B123" s="28"/>
      <c r="C123" s="28"/>
      <c r="D123" s="28"/>
      <c r="E123" s="28"/>
      <c r="F123" s="28"/>
      <c r="G123" s="29"/>
      <c r="H123" s="558"/>
      <c r="I123" s="40" t="s">
        <v>5</v>
      </c>
      <c r="J123" s="70"/>
      <c r="K123" s="34" t="str">
        <f t="shared" ref="K123" si="417">IF(H118="","",J123/$J$8)</f>
        <v/>
      </c>
      <c r="L123" s="35">
        <f>IF(OR($G$35="",$G$35=0),0,IF(H118="","",LOOKUP(H118,$AK$4:$AK$36,AS$4:AS$36)))</f>
        <v>0</v>
      </c>
      <c r="M123" s="35" t="str">
        <f t="shared" ref="M123" si="418">IF(H118="","",L123*K123)</f>
        <v/>
      </c>
      <c r="N123" s="40" t="s">
        <v>11</v>
      </c>
      <c r="O123" s="70"/>
      <c r="P123" s="34" t="str">
        <f t="shared" ref="P123" si="419">IF(H118="","",O123/$O$8)</f>
        <v/>
      </c>
      <c r="Q123" s="35">
        <f>IF(OR($G$38="",$G$38=0),0,IF(H118="","",LOOKUP(H118,$AK$4:$AK$36,AY$4:AY$36)))</f>
        <v>0</v>
      </c>
      <c r="R123" s="36" t="str">
        <f t="shared" ref="R123" si="420">IF(H118="","",Q123*P123)</f>
        <v/>
      </c>
      <c r="S123" s="10"/>
      <c r="T123" s="10"/>
      <c r="U123" s="10"/>
      <c r="V123" s="10"/>
      <c r="W123" s="10"/>
      <c r="X123" s="10"/>
      <c r="Y123" s="10"/>
      <c r="Z123" s="10"/>
      <c r="AA123" s="10"/>
      <c r="AB123" s="10"/>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4"/>
      <c r="DD123" s="4"/>
      <c r="DE123" s="3"/>
      <c r="DF123" s="4"/>
      <c r="DG123" s="4"/>
      <c r="DH123" s="4"/>
      <c r="DI123" s="4"/>
      <c r="DJ123" s="4"/>
      <c r="DK123" s="4"/>
      <c r="DL123" s="4"/>
      <c r="DM123" s="4"/>
      <c r="DN123" s="4"/>
      <c r="DO123" s="4"/>
      <c r="DP123" s="4"/>
      <c r="DQ123" s="4"/>
      <c r="DR123" s="4"/>
      <c r="DS123" s="4"/>
      <c r="DT123" s="4"/>
      <c r="DU123" s="3"/>
      <c r="DV123" s="3"/>
      <c r="DW123" s="3"/>
      <c r="DX123" s="3"/>
      <c r="DY123" s="3"/>
      <c r="DZ123" s="3"/>
      <c r="EA123" s="3"/>
    </row>
    <row r="124" spans="1:131" x14ac:dyDescent="0.3">
      <c r="A124" s="20" t="s">
        <v>86</v>
      </c>
      <c r="B124" s="28"/>
      <c r="C124" s="28"/>
      <c r="D124" s="28"/>
      <c r="E124" s="28"/>
      <c r="F124" s="28"/>
      <c r="G124" s="29"/>
      <c r="H124" s="533"/>
      <c r="I124" s="40" t="s">
        <v>0</v>
      </c>
      <c r="J124" s="71"/>
      <c r="K124" s="34" t="str">
        <f t="shared" ref="K124" si="421">IF(H124="","",J124/$J$3)</f>
        <v/>
      </c>
      <c r="L124" s="35">
        <f>IF(OR($B$35="",$B$35=0),0,IF(H124="","",LOOKUP(H124,$AK$4:$AK$36,AN$4:AN$36)))</f>
        <v>0</v>
      </c>
      <c r="M124" s="35" t="str">
        <f t="shared" ref="M124" si="422">IF(H124="","",L124*K124)</f>
        <v/>
      </c>
      <c r="N124" s="40" t="s">
        <v>6</v>
      </c>
      <c r="O124" s="71"/>
      <c r="P124" s="34" t="str">
        <f t="shared" ref="P124" si="423">IF(H124="","",O124/$O$3)</f>
        <v/>
      </c>
      <c r="Q124" s="35">
        <f>IF(OR($B$38="",$B$38=0),0,IF(H124="","",LOOKUP(H124,$AK$4:$AK$36,AT$4:AT$36)))</f>
        <v>0</v>
      </c>
      <c r="R124" s="36" t="str">
        <f t="shared" ref="R124" si="424">IF(H124="","",Q124*P124)</f>
        <v/>
      </c>
      <c r="S124" s="10"/>
      <c r="T124" s="10"/>
      <c r="U124" s="10"/>
      <c r="V124" s="10"/>
      <c r="W124" s="10"/>
      <c r="X124" s="10"/>
      <c r="Y124" s="10"/>
      <c r="Z124" s="10"/>
      <c r="AA124" s="10"/>
      <c r="AB124" s="10"/>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4"/>
      <c r="DD124" s="4"/>
      <c r="DE124" s="3"/>
      <c r="DF124" s="4"/>
      <c r="DG124" s="4"/>
      <c r="DH124" s="4"/>
      <c r="DI124" s="4"/>
      <c r="DJ124" s="4"/>
      <c r="DK124" s="4"/>
      <c r="DL124" s="4"/>
      <c r="DM124" s="4"/>
      <c r="DN124" s="4"/>
      <c r="DO124" s="4"/>
      <c r="DP124" s="4"/>
      <c r="DQ124" s="4"/>
      <c r="DR124" s="4"/>
      <c r="DS124" s="4"/>
      <c r="DT124" s="4"/>
      <c r="DU124" s="3"/>
      <c r="DV124" s="3"/>
      <c r="DW124" s="3"/>
      <c r="DX124" s="3"/>
      <c r="DY124" s="3"/>
      <c r="DZ124" s="3"/>
      <c r="EA124" s="3"/>
    </row>
    <row r="125" spans="1:131" ht="19.2" thickBot="1" x14ac:dyDescent="0.35">
      <c r="A125" s="577"/>
      <c r="B125" s="578"/>
      <c r="C125" s="578"/>
      <c r="D125" s="578"/>
      <c r="E125" s="578"/>
      <c r="F125" s="578"/>
      <c r="G125" s="579"/>
      <c r="H125" s="533"/>
      <c r="I125" s="40" t="s">
        <v>1</v>
      </c>
      <c r="J125" s="71"/>
      <c r="K125" s="34" t="str">
        <f t="shared" ref="K125" si="425">IF(H124="","",J125/$J$4)</f>
        <v/>
      </c>
      <c r="L125" s="35">
        <f>IF(OR($C$35="",$C$35=0),0,IF(H124="","",LOOKUP(H124,$AK$4:$AK$36,AO$4:AO$36)))</f>
        <v>0</v>
      </c>
      <c r="M125" s="35" t="str">
        <f t="shared" ref="M125" si="426">IF(H124="","",L125*K125)</f>
        <v/>
      </c>
      <c r="N125" s="40" t="s">
        <v>7</v>
      </c>
      <c r="O125" s="71"/>
      <c r="P125" s="34" t="str">
        <f t="shared" ref="P125" si="427">IF(H124="","",O125/$O$4)</f>
        <v/>
      </c>
      <c r="Q125" s="35">
        <f>IF(OR($C$38="",$C$38=0),0,IF(H124="","",LOOKUP(H124,$AK$4:$AK$36,AU$4:AU$36)))</f>
        <v>0</v>
      </c>
      <c r="R125" s="36" t="str">
        <f t="shared" ref="R125" si="428">IF(H124="","",Q125*P125)</f>
        <v/>
      </c>
      <c r="S125" s="10"/>
      <c r="T125" s="10"/>
      <c r="U125" s="10"/>
      <c r="V125" s="10"/>
      <c r="W125" s="10"/>
      <c r="X125" s="10"/>
      <c r="Y125" s="10"/>
      <c r="Z125" s="10"/>
      <c r="AA125" s="10"/>
      <c r="AB125" s="10"/>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4"/>
      <c r="DD125" s="4"/>
      <c r="DE125" s="3"/>
      <c r="DF125" s="4"/>
      <c r="DG125" s="4"/>
      <c r="DH125" s="4"/>
      <c r="DI125" s="4"/>
      <c r="DJ125" s="4"/>
      <c r="DK125" s="4"/>
      <c r="DL125" s="4"/>
      <c r="DM125" s="4"/>
      <c r="DN125" s="4"/>
      <c r="DO125" s="4"/>
      <c r="DP125" s="4"/>
      <c r="DQ125" s="4"/>
      <c r="DR125" s="4"/>
      <c r="DS125" s="4"/>
      <c r="DT125" s="4"/>
      <c r="DU125" s="3"/>
      <c r="DV125" s="3"/>
      <c r="DW125" s="3"/>
      <c r="DX125" s="3"/>
      <c r="DY125" s="3"/>
      <c r="DZ125" s="3"/>
      <c r="EA125" s="3"/>
    </row>
    <row r="126" spans="1:131" x14ac:dyDescent="0.3">
      <c r="A126" s="531" t="s">
        <v>143</v>
      </c>
      <c r="B126" s="499"/>
      <c r="C126" s="48">
        <f>IF(SUM(B129:G129,B132:G132)=0,0,AVERAGE(B129:G129,B132:G132))</f>
        <v>0</v>
      </c>
      <c r="D126" s="17" t="s">
        <v>87</v>
      </c>
      <c r="E126" s="539">
        <f>SUM(B128:G128,B131:G131)</f>
        <v>0</v>
      </c>
      <c r="F126" s="540"/>
      <c r="G126" s="18" t="s">
        <v>47</v>
      </c>
      <c r="H126" s="533"/>
      <c r="I126" s="40" t="s">
        <v>2</v>
      </c>
      <c r="J126" s="71"/>
      <c r="K126" s="34" t="str">
        <f t="shared" ref="K126" si="429">IF(H124="","",J126/$J$5)</f>
        <v/>
      </c>
      <c r="L126" s="35">
        <f>IF(OR($D$35="",$D$35=0),0,IF(H124="","",LOOKUP(H124,$AK$4:$AK$36,AP$4:AP$36)))</f>
        <v>0</v>
      </c>
      <c r="M126" s="35" t="str">
        <f t="shared" ref="M126" si="430">IF(H124="","",L126*K126)</f>
        <v/>
      </c>
      <c r="N126" s="40" t="s">
        <v>8</v>
      </c>
      <c r="O126" s="71"/>
      <c r="P126" s="34" t="str">
        <f t="shared" ref="P126" si="431">IF(H124="","",O126/$O$5)</f>
        <v/>
      </c>
      <c r="Q126" s="35">
        <f>IF(OR($D$38="",$D$38=0),0,IF(H124="","",LOOKUP(H124,$AK$4:$AK$36,AV$4:AV$36)))</f>
        <v>0</v>
      </c>
      <c r="R126" s="36" t="str">
        <f t="shared" ref="R126" si="432">IF(H124="","",Q126*P126)</f>
        <v/>
      </c>
      <c r="S126" s="10"/>
      <c r="T126" s="10"/>
      <c r="U126" s="10"/>
      <c r="V126" s="10"/>
      <c r="W126" s="10"/>
      <c r="X126" s="10"/>
      <c r="Y126" s="10"/>
      <c r="Z126" s="10"/>
      <c r="AA126" s="10"/>
      <c r="AB126" s="10"/>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4"/>
      <c r="DD126" s="4"/>
      <c r="DE126" s="3"/>
      <c r="DF126" s="4"/>
      <c r="DG126" s="4"/>
      <c r="DH126" s="4"/>
      <c r="DI126" s="4"/>
      <c r="DJ126" s="4"/>
      <c r="DK126" s="4"/>
      <c r="DL126" s="4"/>
      <c r="DM126" s="4"/>
      <c r="DN126" s="4"/>
      <c r="DO126" s="4"/>
      <c r="DP126" s="4"/>
      <c r="DQ126" s="4"/>
      <c r="DR126" s="4"/>
      <c r="DS126" s="4"/>
      <c r="DT126" s="4"/>
      <c r="DU126" s="3"/>
      <c r="DV126" s="3"/>
      <c r="DW126" s="3"/>
      <c r="DX126" s="3"/>
      <c r="DY126" s="3"/>
      <c r="DZ126" s="3"/>
      <c r="EA126" s="3"/>
    </row>
    <row r="127" spans="1:131" x14ac:dyDescent="0.3">
      <c r="A127" s="72" t="s">
        <v>45</v>
      </c>
      <c r="B127" s="73" t="s">
        <v>0</v>
      </c>
      <c r="C127" s="73" t="s">
        <v>1</v>
      </c>
      <c r="D127" s="73" t="s">
        <v>2</v>
      </c>
      <c r="E127" s="73" t="s">
        <v>3</v>
      </c>
      <c r="F127" s="73" t="s">
        <v>4</v>
      </c>
      <c r="G127" s="19" t="s">
        <v>5</v>
      </c>
      <c r="H127" s="533"/>
      <c r="I127" s="40" t="s">
        <v>3</v>
      </c>
      <c r="J127" s="71"/>
      <c r="K127" s="34" t="str">
        <f t="shared" ref="K127" si="433">IF(H124="","",J127/$J$6)</f>
        <v/>
      </c>
      <c r="L127" s="35">
        <f>IF(OR($E$35="",$E$35=0),0,IF(H124="","",LOOKUP(H124,$AK$4:$AK$36,AQ$4:AQ$36)))</f>
        <v>0</v>
      </c>
      <c r="M127" s="35" t="str">
        <f t="shared" ref="M127" si="434">IF(H124="","",L127*K127)</f>
        <v/>
      </c>
      <c r="N127" s="40" t="s">
        <v>9</v>
      </c>
      <c r="O127" s="71"/>
      <c r="P127" s="34" t="str">
        <f t="shared" ref="P127" si="435">IF(H124="","",O127/$O$6)</f>
        <v/>
      </c>
      <c r="Q127" s="35">
        <f>IF(OR($E$38="",$E$38=0),0,IF(H124="","",LOOKUP(H124,$AK$4:$AK$36,AW$4:AW$36)))</f>
        <v>0</v>
      </c>
      <c r="R127" s="36" t="str">
        <f t="shared" ref="R127" si="436">IF(H124="","",Q127*P127)</f>
        <v/>
      </c>
      <c r="S127" s="10"/>
      <c r="T127" s="10"/>
      <c r="U127" s="10"/>
      <c r="V127" s="10"/>
      <c r="W127" s="10"/>
      <c r="X127" s="10"/>
      <c r="Y127" s="10"/>
      <c r="Z127" s="10"/>
      <c r="AA127" s="10"/>
      <c r="AB127" s="10"/>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4"/>
      <c r="DD127" s="4"/>
      <c r="DE127" s="3"/>
      <c r="DF127" s="4"/>
      <c r="DG127" s="4"/>
      <c r="DH127" s="4"/>
      <c r="DI127" s="4"/>
      <c r="DJ127" s="4"/>
      <c r="DK127" s="4"/>
      <c r="DL127" s="4"/>
      <c r="DM127" s="4"/>
      <c r="DN127" s="4"/>
      <c r="DO127" s="4"/>
      <c r="DP127" s="4"/>
      <c r="DQ127" s="4"/>
      <c r="DR127" s="4"/>
      <c r="DS127" s="4"/>
      <c r="DT127" s="4"/>
      <c r="DU127" s="3"/>
      <c r="DV127" s="3"/>
      <c r="DW127" s="3"/>
      <c r="DX127" s="3"/>
      <c r="DY127" s="3"/>
      <c r="DZ127" s="3"/>
      <c r="EA127" s="3"/>
    </row>
    <row r="128" spans="1:131" x14ac:dyDescent="0.3">
      <c r="A128" s="20" t="s">
        <v>48</v>
      </c>
      <c r="B128" s="28"/>
      <c r="C128" s="28"/>
      <c r="D128" s="28"/>
      <c r="E128" s="28"/>
      <c r="F128" s="28"/>
      <c r="G128" s="29"/>
      <c r="H128" s="533"/>
      <c r="I128" s="40" t="s">
        <v>4</v>
      </c>
      <c r="J128" s="71"/>
      <c r="K128" s="34" t="str">
        <f t="shared" ref="K128" si="437">IF(H124="","",J128/$J$7)</f>
        <v/>
      </c>
      <c r="L128" s="35">
        <f>IF(OR($F$35="",$F$35=0),0,IF(H124="","",LOOKUP(H124,$AK$4:$AK$36,AR$4:AR$36)))</f>
        <v>0</v>
      </c>
      <c r="M128" s="35" t="str">
        <f t="shared" ref="M128" si="438">IF(H124="","",L128*K128)</f>
        <v/>
      </c>
      <c r="N128" s="40" t="s">
        <v>10</v>
      </c>
      <c r="O128" s="71"/>
      <c r="P128" s="34" t="str">
        <f t="shared" ref="P128" si="439">IF(H124="","",O128/$O$7)</f>
        <v/>
      </c>
      <c r="Q128" s="35">
        <f>IF(OR($F$38="",$F$38=0),0,IF(H124="","",LOOKUP(H124,$AK$4:$AK$36,AX$4:AX$36)))</f>
        <v>0</v>
      </c>
      <c r="R128" s="36" t="str">
        <f t="shared" ref="R128" si="440">IF(H124="","",Q128*P128)</f>
        <v/>
      </c>
      <c r="S128" s="10"/>
      <c r="T128" s="10"/>
      <c r="U128" s="10"/>
      <c r="V128" s="10"/>
      <c r="W128" s="10"/>
      <c r="X128" s="10"/>
      <c r="Y128" s="10"/>
      <c r="Z128" s="10"/>
      <c r="AA128" s="10"/>
      <c r="AB128" s="10"/>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4"/>
      <c r="DD128" s="4"/>
      <c r="DE128" s="3"/>
      <c r="DF128" s="4"/>
      <c r="DG128" s="4"/>
      <c r="DH128" s="4"/>
      <c r="DI128" s="4"/>
      <c r="DJ128" s="4"/>
      <c r="DK128" s="4"/>
      <c r="DL128" s="4"/>
      <c r="DM128" s="4"/>
      <c r="DN128" s="4"/>
      <c r="DO128" s="4"/>
      <c r="DP128" s="4"/>
      <c r="DQ128" s="4"/>
      <c r="DR128" s="4"/>
      <c r="DS128" s="4"/>
      <c r="DT128" s="4"/>
      <c r="DU128" s="3"/>
      <c r="DV128" s="3"/>
      <c r="DW128" s="3"/>
      <c r="DX128" s="3"/>
      <c r="DY128" s="3"/>
      <c r="DZ128" s="3"/>
      <c r="EA128" s="3"/>
    </row>
    <row r="129" spans="1:131" x14ac:dyDescent="0.3">
      <c r="A129" s="20" t="s">
        <v>86</v>
      </c>
      <c r="B129" s="28"/>
      <c r="C129" s="28"/>
      <c r="D129" s="28"/>
      <c r="E129" s="28"/>
      <c r="F129" s="28"/>
      <c r="G129" s="29"/>
      <c r="H129" s="533"/>
      <c r="I129" s="40" t="s">
        <v>5</v>
      </c>
      <c r="J129" s="71"/>
      <c r="K129" s="34" t="str">
        <f t="shared" ref="K129" si="441">IF(H124="","",J129/$J$8)</f>
        <v/>
      </c>
      <c r="L129" s="35">
        <f>IF(OR($G$35="",$G$35=0),0,IF(H124="","",LOOKUP(H124,$AK$4:$AK$36,AS$4:AS$36)))</f>
        <v>0</v>
      </c>
      <c r="M129" s="35" t="str">
        <f t="shared" ref="M129" si="442">IF(H124="","",L129*K129)</f>
        <v/>
      </c>
      <c r="N129" s="40" t="s">
        <v>11</v>
      </c>
      <c r="O129" s="71"/>
      <c r="P129" s="34" t="str">
        <f t="shared" ref="P129" si="443">IF(H124="","",O129/$O$8)</f>
        <v/>
      </c>
      <c r="Q129" s="35">
        <f>IF(OR($G$38="",$G$38=0),0,IF(H124="","",LOOKUP(H124,$AK$4:$AK$36,AY$4:AY$36)))</f>
        <v>0</v>
      </c>
      <c r="R129" s="36" t="str">
        <f t="shared" ref="R129" si="444">IF(H124="","",Q129*P129)</f>
        <v/>
      </c>
      <c r="S129" s="10"/>
      <c r="T129" s="10"/>
      <c r="U129" s="10"/>
      <c r="V129" s="10"/>
      <c r="W129" s="10"/>
      <c r="X129" s="10"/>
      <c r="Y129" s="10"/>
      <c r="Z129" s="10"/>
      <c r="AA129" s="10"/>
      <c r="AB129" s="10"/>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4"/>
      <c r="DD129" s="4"/>
      <c r="DE129" s="3"/>
      <c r="DF129" s="4"/>
      <c r="DG129" s="4"/>
      <c r="DH129" s="4"/>
      <c r="DI129" s="4"/>
      <c r="DJ129" s="4"/>
      <c r="DK129" s="4"/>
      <c r="DL129" s="4"/>
      <c r="DM129" s="4"/>
      <c r="DN129" s="4"/>
      <c r="DO129" s="4"/>
      <c r="DP129" s="4"/>
      <c r="DQ129" s="4"/>
      <c r="DR129" s="4"/>
      <c r="DS129" s="4"/>
      <c r="DT129" s="4"/>
      <c r="DU129" s="3"/>
      <c r="DV129" s="3"/>
      <c r="DW129" s="3"/>
      <c r="DX129" s="3"/>
      <c r="DY129" s="3"/>
      <c r="DZ129" s="3"/>
      <c r="EA129" s="3"/>
    </row>
    <row r="130" spans="1:131" x14ac:dyDescent="0.3">
      <c r="A130" s="72" t="s">
        <v>45</v>
      </c>
      <c r="B130" s="73" t="s">
        <v>6</v>
      </c>
      <c r="C130" s="73" t="s">
        <v>7</v>
      </c>
      <c r="D130" s="73" t="s">
        <v>8</v>
      </c>
      <c r="E130" s="73" t="s">
        <v>9</v>
      </c>
      <c r="F130" s="73" t="s">
        <v>10</v>
      </c>
      <c r="G130" s="19" t="s">
        <v>11</v>
      </c>
      <c r="H130" s="533"/>
      <c r="I130" s="40" t="s">
        <v>0</v>
      </c>
      <c r="J130" s="71"/>
      <c r="K130" s="34" t="str">
        <f t="shared" ref="K130" si="445">IF(H130="","",J130/$J$3)</f>
        <v/>
      </c>
      <c r="L130" s="35">
        <f>IF(OR($B$35="",$B$35=0),0,IF(H130="","",LOOKUP(H130,$AK$4:$AK$36,AN$4:AN$36)))</f>
        <v>0</v>
      </c>
      <c r="M130" s="35" t="str">
        <f t="shared" ref="M130" si="446">IF(H130="","",L130*K130)</f>
        <v/>
      </c>
      <c r="N130" s="40" t="s">
        <v>6</v>
      </c>
      <c r="O130" s="71"/>
      <c r="P130" s="34" t="str">
        <f t="shared" ref="P130" si="447">IF(H130="","",O130/$O$3)</f>
        <v/>
      </c>
      <c r="Q130" s="35">
        <f>IF(OR($B$38="",$B$38=0),0,IF(H130="","",LOOKUP(H130,$AK$4:$AK$36,AT$4:AT$36)))</f>
        <v>0</v>
      </c>
      <c r="R130" s="36" t="str">
        <f t="shared" ref="R130" si="448">IF(H130="","",Q130*P130)</f>
        <v/>
      </c>
      <c r="S130" s="10"/>
      <c r="T130" s="10"/>
      <c r="U130" s="10"/>
      <c r="V130" s="10"/>
      <c r="W130" s="10"/>
      <c r="X130" s="10"/>
      <c r="Y130" s="10"/>
      <c r="Z130" s="10"/>
      <c r="AA130" s="10"/>
      <c r="AB130" s="10"/>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4"/>
      <c r="DD130" s="4"/>
      <c r="DE130" s="3"/>
      <c r="DF130" s="4"/>
      <c r="DG130" s="4"/>
      <c r="DH130" s="4"/>
      <c r="DI130" s="4"/>
      <c r="DJ130" s="4"/>
      <c r="DK130" s="4"/>
      <c r="DL130" s="4"/>
      <c r="DM130" s="4"/>
      <c r="DN130" s="4"/>
      <c r="DO130" s="4"/>
      <c r="DP130" s="4"/>
      <c r="DQ130" s="4"/>
      <c r="DR130" s="4"/>
      <c r="DS130" s="4"/>
      <c r="DT130" s="4"/>
      <c r="DU130" s="3"/>
      <c r="DV130" s="3"/>
      <c r="DW130" s="3"/>
      <c r="DX130" s="3"/>
      <c r="DY130" s="3"/>
      <c r="DZ130" s="3"/>
      <c r="EA130" s="3"/>
    </row>
    <row r="131" spans="1:131" x14ac:dyDescent="0.3">
      <c r="A131" s="20" t="s">
        <v>48</v>
      </c>
      <c r="B131" s="28"/>
      <c r="C131" s="28"/>
      <c r="D131" s="28"/>
      <c r="E131" s="28"/>
      <c r="F131" s="28"/>
      <c r="G131" s="29"/>
      <c r="H131" s="533"/>
      <c r="I131" s="40" t="s">
        <v>1</v>
      </c>
      <c r="J131" s="71"/>
      <c r="K131" s="34" t="str">
        <f t="shared" ref="K131" si="449">IF(H130="","",J131/$J$4)</f>
        <v/>
      </c>
      <c r="L131" s="35">
        <f>IF(OR($C$35="",$C$35=0),0,IF(H130="","",LOOKUP(H130,$AK$4:$AK$36,AO$4:AO$36)))</f>
        <v>0</v>
      </c>
      <c r="M131" s="35" t="str">
        <f t="shared" ref="M131" si="450">IF(H130="","",L131*K131)</f>
        <v/>
      </c>
      <c r="N131" s="40" t="s">
        <v>7</v>
      </c>
      <c r="O131" s="71"/>
      <c r="P131" s="34" t="str">
        <f t="shared" ref="P131" si="451">IF(H130="","",O131/$O$4)</f>
        <v/>
      </c>
      <c r="Q131" s="35">
        <f>IF(OR($C$38="",$C$38=0),0,IF(H130="","",LOOKUP(H130,$AK$4:$AK$36,AU$4:AU$36)))</f>
        <v>0</v>
      </c>
      <c r="R131" s="36" t="str">
        <f t="shared" ref="R131" si="452">IF(H130="","",Q131*P131)</f>
        <v/>
      </c>
      <c r="S131" s="10"/>
      <c r="T131" s="10"/>
      <c r="U131" s="10"/>
      <c r="V131" s="10"/>
      <c r="W131" s="10"/>
      <c r="X131" s="10"/>
      <c r="Y131" s="10"/>
      <c r="Z131" s="10"/>
      <c r="AA131" s="10"/>
      <c r="AB131" s="10"/>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4"/>
      <c r="DD131" s="4"/>
      <c r="DE131" s="3"/>
      <c r="DF131" s="4"/>
      <c r="DG131" s="4"/>
      <c r="DH131" s="4"/>
      <c r="DI131" s="4"/>
      <c r="DJ131" s="4"/>
      <c r="DK131" s="4"/>
      <c r="DL131" s="4"/>
      <c r="DM131" s="4"/>
      <c r="DN131" s="4"/>
      <c r="DO131" s="4"/>
      <c r="DP131" s="4"/>
      <c r="DQ131" s="4"/>
      <c r="DR131" s="4"/>
      <c r="DS131" s="4"/>
      <c r="DT131" s="4"/>
      <c r="DU131" s="3"/>
      <c r="DV131" s="3"/>
      <c r="DW131" s="3"/>
      <c r="DX131" s="3"/>
      <c r="DY131" s="3"/>
      <c r="DZ131" s="3"/>
      <c r="EA131" s="3"/>
    </row>
    <row r="132" spans="1:131" x14ac:dyDescent="0.3">
      <c r="A132" s="20" t="s">
        <v>86</v>
      </c>
      <c r="B132" s="28"/>
      <c r="C132" s="28"/>
      <c r="D132" s="28"/>
      <c r="E132" s="28"/>
      <c r="F132" s="28"/>
      <c r="G132" s="29"/>
      <c r="H132" s="533"/>
      <c r="I132" s="40" t="s">
        <v>2</v>
      </c>
      <c r="J132" s="71"/>
      <c r="K132" s="34" t="str">
        <f t="shared" ref="K132" si="453">IF(H130="","",J132/$J$5)</f>
        <v/>
      </c>
      <c r="L132" s="35">
        <f>IF(OR($D$35="",$D$35=0),0,IF(H130="","",LOOKUP(H130,$AK$4:$AK$36,AP$4:AP$36)))</f>
        <v>0</v>
      </c>
      <c r="M132" s="35" t="str">
        <f t="shared" ref="M132" si="454">IF(H130="","",L132*K132)</f>
        <v/>
      </c>
      <c r="N132" s="40" t="s">
        <v>8</v>
      </c>
      <c r="O132" s="71"/>
      <c r="P132" s="34" t="str">
        <f t="shared" ref="P132" si="455">IF(H130="","",O132/$O$5)</f>
        <v/>
      </c>
      <c r="Q132" s="35">
        <f>IF(OR($D$38="",$D$38=0),0,IF(H130="","",LOOKUP(H130,$AK$4:$AK$36,AV$4:AV$36)))</f>
        <v>0</v>
      </c>
      <c r="R132" s="36" t="str">
        <f t="shared" ref="R132" si="456">IF(H130="","",Q132*P132)</f>
        <v/>
      </c>
      <c r="S132" s="10"/>
      <c r="T132" s="10"/>
      <c r="U132" s="10"/>
      <c r="V132" s="10"/>
      <c r="W132" s="10"/>
      <c r="X132" s="10"/>
      <c r="Y132" s="10"/>
      <c r="Z132" s="10"/>
      <c r="AA132" s="10"/>
      <c r="AB132" s="10"/>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4"/>
      <c r="DD132" s="4"/>
      <c r="DE132" s="3"/>
      <c r="DF132" s="4"/>
      <c r="DG132" s="4"/>
      <c r="DH132" s="4"/>
      <c r="DI132" s="4"/>
      <c r="DJ132" s="4"/>
      <c r="DK132" s="4"/>
      <c r="DL132" s="4"/>
      <c r="DM132" s="4"/>
      <c r="DN132" s="4"/>
      <c r="DO132" s="4"/>
      <c r="DP132" s="4"/>
      <c r="DQ132" s="4"/>
      <c r="DR132" s="4"/>
      <c r="DS132" s="4"/>
      <c r="DT132" s="4"/>
      <c r="DU132" s="3"/>
      <c r="DV132" s="3"/>
      <c r="DW132" s="3"/>
      <c r="DX132" s="3"/>
      <c r="DY132" s="3"/>
      <c r="DZ132" s="3"/>
      <c r="EA132" s="3"/>
    </row>
    <row r="133" spans="1:131" ht="19.2" thickBot="1" x14ac:dyDescent="0.35">
      <c r="A133" s="577"/>
      <c r="B133" s="578"/>
      <c r="C133" s="578"/>
      <c r="D133" s="578"/>
      <c r="E133" s="578"/>
      <c r="F133" s="578"/>
      <c r="G133" s="579"/>
      <c r="H133" s="533"/>
      <c r="I133" s="40" t="s">
        <v>3</v>
      </c>
      <c r="J133" s="71"/>
      <c r="K133" s="34" t="str">
        <f t="shared" ref="K133" si="457">IF(H130="","",J133/$J$6)</f>
        <v/>
      </c>
      <c r="L133" s="35">
        <f>IF(OR($E$35="",$E$35=0),0,IF(H130="","",LOOKUP(H130,$AK$4:$AK$36,AQ$4:AQ$36)))</f>
        <v>0</v>
      </c>
      <c r="M133" s="35" t="str">
        <f t="shared" ref="M133" si="458">IF(H130="","",L133*K133)</f>
        <v/>
      </c>
      <c r="N133" s="40" t="s">
        <v>9</v>
      </c>
      <c r="O133" s="71"/>
      <c r="P133" s="34" t="str">
        <f t="shared" ref="P133" si="459">IF(H130="","",O133/$O$6)</f>
        <v/>
      </c>
      <c r="Q133" s="35">
        <f>IF(OR($E$38="",$E$38=0),0,IF(H130="","",LOOKUP(H130,$AK$4:$AK$36,AW$4:AW$36)))</f>
        <v>0</v>
      </c>
      <c r="R133" s="36" t="str">
        <f t="shared" ref="R133" si="460">IF(H130="","",Q133*P133)</f>
        <v/>
      </c>
      <c r="S133" s="10"/>
      <c r="T133" s="10"/>
      <c r="U133" s="10"/>
      <c r="V133" s="10"/>
      <c r="W133" s="10"/>
      <c r="X133" s="10"/>
      <c r="Y133" s="10"/>
      <c r="Z133" s="10"/>
      <c r="AA133" s="10"/>
      <c r="AB133" s="10"/>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4"/>
      <c r="DD133" s="4"/>
      <c r="DE133" s="3"/>
      <c r="DF133" s="4"/>
      <c r="DG133" s="4"/>
      <c r="DH133" s="4"/>
      <c r="DI133" s="4"/>
      <c r="DJ133" s="4"/>
      <c r="DK133" s="4"/>
      <c r="DL133" s="4"/>
      <c r="DM133" s="4"/>
      <c r="DN133" s="4"/>
      <c r="DO133" s="4"/>
      <c r="DP133" s="4"/>
      <c r="DQ133" s="4"/>
      <c r="DR133" s="4"/>
      <c r="DS133" s="4"/>
      <c r="DT133" s="4"/>
      <c r="DU133" s="3"/>
      <c r="DV133" s="3"/>
      <c r="DW133" s="3"/>
      <c r="DX133" s="3"/>
      <c r="DY133" s="3"/>
      <c r="DZ133" s="3"/>
      <c r="EA133" s="3"/>
    </row>
    <row r="134" spans="1:131" x14ac:dyDescent="0.3">
      <c r="A134" s="531" t="s">
        <v>142</v>
      </c>
      <c r="B134" s="499"/>
      <c r="C134" s="48">
        <f>IF(SUM(B137:G137,B140:G140)=0,0,AVERAGE(B137:G137,B140:G140))</f>
        <v>0</v>
      </c>
      <c r="D134" s="17" t="s">
        <v>87</v>
      </c>
      <c r="E134" s="539">
        <f>SUM(B136:G136,B139:G139)</f>
        <v>0</v>
      </c>
      <c r="F134" s="540"/>
      <c r="G134" s="18" t="s">
        <v>44</v>
      </c>
      <c r="H134" s="533"/>
      <c r="I134" s="40" t="s">
        <v>4</v>
      </c>
      <c r="J134" s="71"/>
      <c r="K134" s="34" t="str">
        <f t="shared" ref="K134" si="461">IF(H130="","",J134/$J$7)</f>
        <v/>
      </c>
      <c r="L134" s="35">
        <f>IF(OR($F$35="",$F$35=0),0,IF(H130="","",LOOKUP(H130,$AK$4:$AK$36,AR$4:AR$36)))</f>
        <v>0</v>
      </c>
      <c r="M134" s="35" t="str">
        <f t="shared" ref="M134" si="462">IF(H130="","",L134*K134)</f>
        <v/>
      </c>
      <c r="N134" s="40" t="s">
        <v>10</v>
      </c>
      <c r="O134" s="71"/>
      <c r="P134" s="34" t="str">
        <f t="shared" ref="P134" si="463">IF(H130="","",O134/$O$7)</f>
        <v/>
      </c>
      <c r="Q134" s="35">
        <f>IF(OR($F$38="",$F$38=0),0,IF(H130="","",LOOKUP(H130,$AK$4:$AK$36,AX$4:AX$36)))</f>
        <v>0</v>
      </c>
      <c r="R134" s="36" t="str">
        <f t="shared" ref="R134" si="464">IF(H130="","",Q134*P134)</f>
        <v/>
      </c>
      <c r="S134" s="10"/>
      <c r="T134" s="10"/>
      <c r="U134" s="10"/>
      <c r="V134" s="10"/>
      <c r="W134" s="10"/>
      <c r="X134" s="10"/>
      <c r="Y134" s="10"/>
      <c r="Z134" s="10"/>
      <c r="AA134" s="10"/>
      <c r="AB134" s="10"/>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4"/>
      <c r="DD134" s="4"/>
      <c r="DE134" s="3"/>
      <c r="DF134" s="4"/>
      <c r="DG134" s="4"/>
      <c r="DH134" s="4"/>
      <c r="DI134" s="4"/>
      <c r="DJ134" s="4"/>
      <c r="DK134" s="4"/>
      <c r="DL134" s="4"/>
      <c r="DM134" s="4"/>
      <c r="DN134" s="4"/>
      <c r="DO134" s="4"/>
      <c r="DP134" s="4"/>
      <c r="DQ134" s="4"/>
      <c r="DR134" s="4"/>
      <c r="DS134" s="4"/>
      <c r="DT134" s="4"/>
      <c r="DU134" s="3"/>
      <c r="DV134" s="3"/>
      <c r="DW134" s="3"/>
      <c r="DX134" s="3"/>
      <c r="DY134" s="3"/>
      <c r="DZ134" s="3"/>
      <c r="EA134" s="3"/>
    </row>
    <row r="135" spans="1:131" x14ac:dyDescent="0.3">
      <c r="A135" s="72" t="s">
        <v>45</v>
      </c>
      <c r="B135" s="73" t="s">
        <v>0</v>
      </c>
      <c r="C135" s="73" t="s">
        <v>1</v>
      </c>
      <c r="D135" s="73" t="s">
        <v>2</v>
      </c>
      <c r="E135" s="73" t="s">
        <v>3</v>
      </c>
      <c r="F135" s="73" t="s">
        <v>4</v>
      </c>
      <c r="G135" s="19" t="s">
        <v>5</v>
      </c>
      <c r="H135" s="533"/>
      <c r="I135" s="40" t="s">
        <v>5</v>
      </c>
      <c r="J135" s="71"/>
      <c r="K135" s="34" t="str">
        <f t="shared" ref="K135" si="465">IF(H130="","",J135/$J$8)</f>
        <v/>
      </c>
      <c r="L135" s="35">
        <f>IF(OR($G$35="",$G$35=0),0,IF(H130="","",LOOKUP(H130,$AK$4:$AK$36,AS$4:AS$36)))</f>
        <v>0</v>
      </c>
      <c r="M135" s="35" t="str">
        <f t="shared" ref="M135" si="466">IF(H130="","",L135*K135)</f>
        <v/>
      </c>
      <c r="N135" s="40" t="s">
        <v>11</v>
      </c>
      <c r="O135" s="71"/>
      <c r="P135" s="34" t="str">
        <f t="shared" ref="P135" si="467">IF(H130="","",O135/$O$8)</f>
        <v/>
      </c>
      <c r="Q135" s="35">
        <f>IF(OR($G$38="",$G$38=0),0,IF(H130="","",LOOKUP(H130,$AK$4:$AK$36,AY$4:AY$36)))</f>
        <v>0</v>
      </c>
      <c r="R135" s="36" t="str">
        <f t="shared" ref="R135" si="468">IF(H130="","",Q135*P135)</f>
        <v/>
      </c>
      <c r="S135" s="10"/>
      <c r="T135" s="10"/>
      <c r="U135" s="10"/>
      <c r="V135" s="10"/>
      <c r="W135" s="10"/>
      <c r="X135" s="10"/>
      <c r="Y135" s="10"/>
      <c r="Z135" s="10"/>
      <c r="AA135" s="10"/>
      <c r="AB135" s="10"/>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4"/>
      <c r="DD135" s="4"/>
      <c r="DE135" s="3"/>
      <c r="DF135" s="4"/>
      <c r="DG135" s="4"/>
      <c r="DH135" s="4"/>
      <c r="DI135" s="4"/>
      <c r="DJ135" s="4"/>
      <c r="DK135" s="4"/>
      <c r="DL135" s="4"/>
      <c r="DM135" s="4"/>
      <c r="DN135" s="4"/>
      <c r="DO135" s="4"/>
      <c r="DP135" s="4"/>
      <c r="DQ135" s="4"/>
      <c r="DR135" s="4"/>
      <c r="DS135" s="4"/>
      <c r="DT135" s="4"/>
      <c r="DU135" s="3"/>
      <c r="DV135" s="3"/>
      <c r="DW135" s="3"/>
      <c r="DX135" s="3"/>
      <c r="DY135" s="3"/>
      <c r="DZ135" s="3"/>
      <c r="EA135" s="3"/>
    </row>
    <row r="136" spans="1:131" x14ac:dyDescent="0.3">
      <c r="A136" s="20" t="s">
        <v>48</v>
      </c>
      <c r="B136" s="28"/>
      <c r="C136" s="28"/>
      <c r="D136" s="28"/>
      <c r="E136" s="28"/>
      <c r="F136" s="28"/>
      <c r="G136" s="29"/>
      <c r="H136" s="533"/>
      <c r="I136" s="40" t="s">
        <v>0</v>
      </c>
      <c r="J136" s="71"/>
      <c r="K136" s="34" t="str">
        <f t="shared" ref="K136" si="469">IF(H136="","",J136/$J$3)</f>
        <v/>
      </c>
      <c r="L136" s="35">
        <f>IF(OR($B$35="",$B$35=0),0,IF(H136="","",LOOKUP(H136,$AK$4:$AK$36,AN$4:AN$36)))</f>
        <v>0</v>
      </c>
      <c r="M136" s="35" t="str">
        <f t="shared" ref="M136" si="470">IF(H136="","",L136*K136)</f>
        <v/>
      </c>
      <c r="N136" s="40" t="s">
        <v>6</v>
      </c>
      <c r="O136" s="71"/>
      <c r="P136" s="34" t="str">
        <f t="shared" ref="P136" si="471">IF(H136="","",O136/$O$3)</f>
        <v/>
      </c>
      <c r="Q136" s="35">
        <f>IF(OR($B$38="",$B$38=0),0,IF(H136="","",LOOKUP(H136,$AK$4:$AK$36,AT$4:AT$36)))</f>
        <v>0</v>
      </c>
      <c r="R136" s="36" t="str">
        <f t="shared" ref="R136" si="472">IF(H136="","",Q136*P136)</f>
        <v/>
      </c>
      <c r="S136" s="10"/>
      <c r="T136" s="10"/>
      <c r="U136" s="10"/>
      <c r="V136" s="10"/>
      <c r="W136" s="10"/>
      <c r="X136" s="10"/>
      <c r="Y136" s="10"/>
      <c r="Z136" s="10"/>
      <c r="AA136" s="10"/>
      <c r="AB136" s="10"/>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4"/>
      <c r="DD136" s="4"/>
      <c r="DE136" s="3"/>
      <c r="DF136" s="4"/>
      <c r="DG136" s="4"/>
      <c r="DH136" s="4"/>
      <c r="DI136" s="4"/>
      <c r="DJ136" s="4"/>
      <c r="DK136" s="4"/>
      <c r="DL136" s="4"/>
      <c r="DM136" s="4"/>
      <c r="DN136" s="4"/>
      <c r="DO136" s="4"/>
      <c r="DP136" s="4"/>
      <c r="DQ136" s="4"/>
      <c r="DR136" s="4"/>
      <c r="DS136" s="4"/>
      <c r="DT136" s="4"/>
      <c r="DU136" s="3"/>
      <c r="DV136" s="3"/>
      <c r="DW136" s="3"/>
      <c r="DX136" s="3"/>
      <c r="DY136" s="3"/>
      <c r="DZ136" s="3"/>
      <c r="EA136" s="3"/>
    </row>
    <row r="137" spans="1:131" x14ac:dyDescent="0.3">
      <c r="A137" s="20" t="s">
        <v>86</v>
      </c>
      <c r="B137" s="28"/>
      <c r="C137" s="28"/>
      <c r="D137" s="28"/>
      <c r="E137" s="28"/>
      <c r="F137" s="28"/>
      <c r="G137" s="29"/>
      <c r="H137" s="533"/>
      <c r="I137" s="40" t="s">
        <v>1</v>
      </c>
      <c r="J137" s="71"/>
      <c r="K137" s="34" t="str">
        <f t="shared" ref="K137" si="473">IF(H136="","",J137/$J$4)</f>
        <v/>
      </c>
      <c r="L137" s="35">
        <f>IF(OR($C$35="",$C$35=0),0,IF(H136="","",LOOKUP(H136,$AK$4:$AK$36,AO$4:AO$36)))</f>
        <v>0</v>
      </c>
      <c r="M137" s="35" t="str">
        <f t="shared" ref="M137" si="474">IF(H136="","",L137*K137)</f>
        <v/>
      </c>
      <c r="N137" s="40" t="s">
        <v>7</v>
      </c>
      <c r="O137" s="71"/>
      <c r="P137" s="34" t="str">
        <f t="shared" ref="P137" si="475">IF(H136="","",O137/$O$4)</f>
        <v/>
      </c>
      <c r="Q137" s="35">
        <f>IF(OR($C$38="",$C$38=0),0,IF(H136="","",LOOKUP(H136,$AK$4:$AK$36,AU$4:AU$36)))</f>
        <v>0</v>
      </c>
      <c r="R137" s="36" t="str">
        <f t="shared" ref="R137" si="476">IF(H136="","",Q137*P137)</f>
        <v/>
      </c>
      <c r="S137" s="10"/>
      <c r="T137" s="10"/>
      <c r="U137" s="10"/>
      <c r="V137" s="10"/>
      <c r="W137" s="10"/>
      <c r="X137" s="10"/>
      <c r="Y137" s="10"/>
      <c r="Z137" s="10"/>
      <c r="AA137" s="10"/>
      <c r="AB137" s="10"/>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4"/>
      <c r="DD137" s="4"/>
      <c r="DE137" s="3"/>
      <c r="DF137" s="4"/>
      <c r="DG137" s="4"/>
      <c r="DH137" s="4"/>
      <c r="DI137" s="4"/>
      <c r="DJ137" s="4"/>
      <c r="DK137" s="4"/>
      <c r="DL137" s="4"/>
      <c r="DM137" s="4"/>
      <c r="DN137" s="4"/>
      <c r="DO137" s="4"/>
      <c r="DP137" s="4"/>
      <c r="DQ137" s="4"/>
      <c r="DR137" s="4"/>
      <c r="DS137" s="4"/>
      <c r="DT137" s="4"/>
      <c r="DU137" s="3"/>
      <c r="DV137" s="3"/>
      <c r="DW137" s="3"/>
      <c r="DX137" s="3"/>
      <c r="DY137" s="3"/>
      <c r="DZ137" s="3"/>
      <c r="EA137" s="3"/>
    </row>
    <row r="138" spans="1:131" x14ac:dyDescent="0.3">
      <c r="A138" s="72" t="s">
        <v>45</v>
      </c>
      <c r="B138" s="73" t="s">
        <v>6</v>
      </c>
      <c r="C138" s="73" t="s">
        <v>7</v>
      </c>
      <c r="D138" s="73" t="s">
        <v>8</v>
      </c>
      <c r="E138" s="73" t="s">
        <v>9</v>
      </c>
      <c r="F138" s="73" t="s">
        <v>10</v>
      </c>
      <c r="G138" s="19" t="s">
        <v>11</v>
      </c>
      <c r="H138" s="533"/>
      <c r="I138" s="40" t="s">
        <v>2</v>
      </c>
      <c r="J138" s="71"/>
      <c r="K138" s="34" t="str">
        <f t="shared" ref="K138" si="477">IF(H136="","",J138/$J$5)</f>
        <v/>
      </c>
      <c r="L138" s="35">
        <f>IF(OR($D$35="",$D$35=0),0,IF(H136="","",LOOKUP(H136,$AK$4:$AK$36,AP$4:AP$36)))</f>
        <v>0</v>
      </c>
      <c r="M138" s="35" t="str">
        <f t="shared" ref="M138" si="478">IF(H136="","",L138*K138)</f>
        <v/>
      </c>
      <c r="N138" s="40" t="s">
        <v>8</v>
      </c>
      <c r="O138" s="71"/>
      <c r="P138" s="34" t="str">
        <f t="shared" ref="P138" si="479">IF(H136="","",O138/$O$5)</f>
        <v/>
      </c>
      <c r="Q138" s="35">
        <f>IF(OR($D$38="",$D$38=0),0,IF(H136="","",LOOKUP(H136,$AK$4:$AK$36,AV$4:AV$36)))</f>
        <v>0</v>
      </c>
      <c r="R138" s="36" t="str">
        <f t="shared" ref="R138" si="480">IF(H136="","",Q138*P138)</f>
        <v/>
      </c>
      <c r="S138" s="10"/>
      <c r="T138" s="10"/>
      <c r="U138" s="10"/>
      <c r="V138" s="10"/>
      <c r="W138" s="10"/>
      <c r="X138" s="10"/>
      <c r="Y138" s="10"/>
      <c r="Z138" s="10"/>
      <c r="AA138" s="10"/>
      <c r="AB138" s="10"/>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4"/>
      <c r="DD138" s="4"/>
      <c r="DE138" s="3"/>
      <c r="DF138" s="4"/>
      <c r="DG138" s="4"/>
      <c r="DH138" s="4"/>
      <c r="DI138" s="4"/>
      <c r="DJ138" s="4"/>
      <c r="DK138" s="4"/>
      <c r="DL138" s="4"/>
      <c r="DM138" s="4"/>
      <c r="DN138" s="4"/>
      <c r="DO138" s="4"/>
      <c r="DP138" s="4"/>
      <c r="DQ138" s="4"/>
      <c r="DR138" s="4"/>
      <c r="DS138" s="4"/>
      <c r="DT138" s="4"/>
      <c r="DU138" s="3"/>
      <c r="DV138" s="3"/>
      <c r="DW138" s="3"/>
      <c r="DX138" s="3"/>
      <c r="DY138" s="3"/>
      <c r="DZ138" s="3"/>
      <c r="EA138" s="3"/>
    </row>
    <row r="139" spans="1:131" x14ac:dyDescent="0.3">
      <c r="A139" s="20" t="s">
        <v>48</v>
      </c>
      <c r="B139" s="28"/>
      <c r="C139" s="28"/>
      <c r="D139" s="28"/>
      <c r="E139" s="28"/>
      <c r="F139" s="28"/>
      <c r="G139" s="29"/>
      <c r="H139" s="533"/>
      <c r="I139" s="40" t="s">
        <v>3</v>
      </c>
      <c r="J139" s="71"/>
      <c r="K139" s="34" t="str">
        <f t="shared" ref="K139" si="481">IF(H136="","",J139/$J$6)</f>
        <v/>
      </c>
      <c r="L139" s="35">
        <f>IF(OR($E$35="",$E$35=0),0,IF(H136="","",LOOKUP(H136,$AK$4:$AK$36,AQ$4:AQ$36)))</f>
        <v>0</v>
      </c>
      <c r="M139" s="35" t="str">
        <f t="shared" ref="M139" si="482">IF(H136="","",L139*K139)</f>
        <v/>
      </c>
      <c r="N139" s="40" t="s">
        <v>9</v>
      </c>
      <c r="O139" s="71"/>
      <c r="P139" s="34" t="str">
        <f t="shared" ref="P139" si="483">IF(H136="","",O139/$O$6)</f>
        <v/>
      </c>
      <c r="Q139" s="35">
        <f>IF(OR($E$38="",$E$38=0),0,IF(H136="","",LOOKUP(H136,$AK$4:$AK$36,AW$4:AW$36)))</f>
        <v>0</v>
      </c>
      <c r="R139" s="36" t="str">
        <f t="shared" ref="R139" si="484">IF(H136="","",Q139*P139)</f>
        <v/>
      </c>
      <c r="S139" s="10"/>
      <c r="T139" s="10"/>
      <c r="U139" s="10"/>
      <c r="V139" s="10"/>
      <c r="W139" s="10"/>
      <c r="X139" s="10"/>
      <c r="Y139" s="10"/>
      <c r="Z139" s="10"/>
      <c r="AA139" s="10"/>
      <c r="AB139" s="10"/>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4"/>
      <c r="DD139" s="4"/>
      <c r="DE139" s="3"/>
      <c r="DF139" s="4"/>
      <c r="DG139" s="4"/>
      <c r="DH139" s="4"/>
      <c r="DI139" s="4"/>
      <c r="DJ139" s="4"/>
      <c r="DK139" s="4"/>
      <c r="DL139" s="4"/>
      <c r="DM139" s="4"/>
      <c r="DN139" s="4"/>
      <c r="DO139" s="4"/>
      <c r="DP139" s="4"/>
      <c r="DQ139" s="4"/>
      <c r="DR139" s="4"/>
      <c r="DS139" s="4"/>
      <c r="DT139" s="4"/>
      <c r="DU139" s="3"/>
      <c r="DV139" s="3"/>
      <c r="DW139" s="3"/>
      <c r="DX139" s="3"/>
      <c r="DY139" s="3"/>
      <c r="DZ139" s="3"/>
      <c r="EA139" s="3"/>
    </row>
    <row r="140" spans="1:131" x14ac:dyDescent="0.3">
      <c r="A140" s="20" t="s">
        <v>86</v>
      </c>
      <c r="B140" s="28"/>
      <c r="C140" s="28"/>
      <c r="D140" s="28"/>
      <c r="E140" s="28"/>
      <c r="F140" s="28"/>
      <c r="G140" s="29"/>
      <c r="H140" s="533"/>
      <c r="I140" s="40" t="s">
        <v>4</v>
      </c>
      <c r="J140" s="71"/>
      <c r="K140" s="34" t="str">
        <f t="shared" ref="K140" si="485">IF(H136="","",J140/$J$7)</f>
        <v/>
      </c>
      <c r="L140" s="35">
        <f>IF(OR($F$35="",$F$35=0),0,IF(H136="","",LOOKUP(H136,$AK$4:$AK$36,AR$4:AR$36)))</f>
        <v>0</v>
      </c>
      <c r="M140" s="35" t="str">
        <f t="shared" ref="M140" si="486">IF(H136="","",L140*K140)</f>
        <v/>
      </c>
      <c r="N140" s="40" t="s">
        <v>10</v>
      </c>
      <c r="O140" s="71"/>
      <c r="P140" s="34" t="str">
        <f t="shared" ref="P140" si="487">IF(H136="","",O140/$O$7)</f>
        <v/>
      </c>
      <c r="Q140" s="35">
        <f>IF(OR($F$38="",$F$38=0),0,IF(H136="","",LOOKUP(H136,$AK$4:$AK$36,AX$4:AX$36)))</f>
        <v>0</v>
      </c>
      <c r="R140" s="36" t="str">
        <f t="shared" ref="R140" si="488">IF(H136="","",Q140*P140)</f>
        <v/>
      </c>
      <c r="S140" s="10"/>
      <c r="T140" s="10"/>
      <c r="U140" s="10"/>
      <c r="V140" s="10"/>
      <c r="W140" s="10"/>
      <c r="X140" s="10"/>
      <c r="Y140" s="10"/>
      <c r="Z140" s="10"/>
      <c r="AA140" s="10"/>
      <c r="AB140" s="10"/>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4"/>
      <c r="DD140" s="4"/>
      <c r="DE140" s="3"/>
      <c r="DF140" s="4"/>
      <c r="DG140" s="4"/>
      <c r="DH140" s="4"/>
      <c r="DI140" s="4"/>
      <c r="DJ140" s="4"/>
      <c r="DK140" s="4"/>
      <c r="DL140" s="4"/>
      <c r="DM140" s="4"/>
      <c r="DN140" s="4"/>
      <c r="DO140" s="4"/>
      <c r="DP140" s="4"/>
      <c r="DQ140" s="4"/>
      <c r="DR140" s="4"/>
      <c r="DS140" s="4"/>
      <c r="DT140" s="4"/>
      <c r="DU140" s="3"/>
      <c r="DV140" s="3"/>
      <c r="DW140" s="3"/>
      <c r="DX140" s="3"/>
      <c r="DY140" s="3"/>
      <c r="DZ140" s="3"/>
      <c r="EA140" s="3"/>
    </row>
    <row r="141" spans="1:131" ht="19.2" thickBot="1" x14ac:dyDescent="0.35">
      <c r="A141" s="577"/>
      <c r="B141" s="578"/>
      <c r="C141" s="578"/>
      <c r="D141" s="578"/>
      <c r="E141" s="578"/>
      <c r="F141" s="578"/>
      <c r="G141" s="579"/>
      <c r="H141" s="533"/>
      <c r="I141" s="40" t="s">
        <v>5</v>
      </c>
      <c r="J141" s="71"/>
      <c r="K141" s="34" t="str">
        <f t="shared" ref="K141" si="489">IF(H136="","",J141/$J$8)</f>
        <v/>
      </c>
      <c r="L141" s="35">
        <f>IF(OR($G$35="",$G$35=0),0,IF(H136="","",LOOKUP(H136,$AK$4:$AK$36,AS$4:AS$36)))</f>
        <v>0</v>
      </c>
      <c r="M141" s="35" t="str">
        <f t="shared" ref="M141" si="490">IF(H136="","",L141*K141)</f>
        <v/>
      </c>
      <c r="N141" s="40" t="s">
        <v>11</v>
      </c>
      <c r="O141" s="71"/>
      <c r="P141" s="34" t="str">
        <f t="shared" ref="P141" si="491">IF(H136="","",O141/$O$8)</f>
        <v/>
      </c>
      <c r="Q141" s="35">
        <f>IF(OR($G$38="",$G$38=0),0,IF(H136="","",LOOKUP(H136,$AK$4:$AK$36,AY$4:AY$36)))</f>
        <v>0</v>
      </c>
      <c r="R141" s="36" t="str">
        <f t="shared" ref="R141" si="492">IF(H136="","",Q141*P141)</f>
        <v/>
      </c>
      <c r="S141" s="10"/>
      <c r="T141" s="10"/>
      <c r="U141" s="10"/>
      <c r="V141" s="10"/>
      <c r="W141" s="10"/>
      <c r="X141" s="10"/>
      <c r="Y141" s="10"/>
      <c r="Z141" s="10"/>
      <c r="AA141" s="10"/>
      <c r="AB141" s="10"/>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4"/>
      <c r="DD141" s="4"/>
      <c r="DE141" s="3"/>
      <c r="DF141" s="4"/>
      <c r="DG141" s="4"/>
      <c r="DH141" s="4"/>
      <c r="DI141" s="4"/>
      <c r="DJ141" s="4"/>
      <c r="DK141" s="4"/>
      <c r="DL141" s="4"/>
      <c r="DM141" s="4"/>
      <c r="DN141" s="4"/>
      <c r="DO141" s="4"/>
      <c r="DP141" s="4"/>
      <c r="DQ141" s="4"/>
      <c r="DR141" s="4"/>
      <c r="DS141" s="4"/>
      <c r="DT141" s="4"/>
      <c r="DU141" s="3"/>
      <c r="DV141" s="3"/>
      <c r="DW141" s="3"/>
      <c r="DX141" s="3"/>
      <c r="DY141" s="3"/>
      <c r="DZ141" s="3"/>
      <c r="EA141" s="3"/>
    </row>
    <row r="142" spans="1:131" x14ac:dyDescent="0.3">
      <c r="A142" s="531" t="s">
        <v>138</v>
      </c>
      <c r="B142" s="499"/>
      <c r="C142" s="48">
        <f>IF(SUM(B145:G145,B148:G148)=0,0,AVERAGE(B145:G145,B148:G148))</f>
        <v>0</v>
      </c>
      <c r="D142" s="17" t="s">
        <v>87</v>
      </c>
      <c r="E142" s="539">
        <f>SUM(B144:G144,B147:G147)</f>
        <v>0</v>
      </c>
      <c r="F142" s="540"/>
      <c r="G142" s="18" t="s">
        <v>44</v>
      </c>
      <c r="H142" s="533"/>
      <c r="I142" s="40" t="s">
        <v>0</v>
      </c>
      <c r="J142" s="71"/>
      <c r="K142" s="34" t="str">
        <f t="shared" ref="K142" si="493">IF(H142="","",J142/$J$3)</f>
        <v/>
      </c>
      <c r="L142" s="35">
        <f>IF(OR($B$35="",$B$35=0),0,IF(H142="","",LOOKUP(H142,$AK$4:$AK$36,AN$4:AN$36)))</f>
        <v>0</v>
      </c>
      <c r="M142" s="35" t="str">
        <f t="shared" ref="M142" si="494">IF(H142="","",L142*K142)</f>
        <v/>
      </c>
      <c r="N142" s="40" t="s">
        <v>6</v>
      </c>
      <c r="O142" s="71"/>
      <c r="P142" s="34" t="str">
        <f t="shared" ref="P142" si="495">IF(H142="","",O142/$O$3)</f>
        <v/>
      </c>
      <c r="Q142" s="35">
        <f>IF(OR($B$38="",$B$38=0),0,IF(H142="","",LOOKUP(H142,$AK$4:$AK$36,AT$4:AT$36)))</f>
        <v>0</v>
      </c>
      <c r="R142" s="36" t="str">
        <f t="shared" ref="R142" si="496">IF(H142="","",Q142*P142)</f>
        <v/>
      </c>
      <c r="S142" s="10"/>
      <c r="T142" s="10"/>
      <c r="U142" s="10"/>
      <c r="V142" s="10"/>
      <c r="W142" s="10"/>
      <c r="X142" s="10"/>
      <c r="Y142" s="10"/>
      <c r="Z142" s="10"/>
      <c r="AA142" s="10"/>
      <c r="AB142" s="10"/>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4"/>
      <c r="DD142" s="4"/>
      <c r="DE142" s="3"/>
      <c r="DF142" s="4"/>
      <c r="DG142" s="4"/>
      <c r="DH142" s="4"/>
      <c r="DI142" s="4"/>
      <c r="DJ142" s="4"/>
      <c r="DK142" s="4"/>
      <c r="DL142" s="4"/>
      <c r="DM142" s="4"/>
      <c r="DN142" s="4"/>
      <c r="DO142" s="4"/>
      <c r="DP142" s="4"/>
      <c r="DQ142" s="4"/>
      <c r="DR142" s="4"/>
      <c r="DS142" s="4"/>
      <c r="DT142" s="4"/>
      <c r="DU142" s="3"/>
      <c r="DV142" s="3"/>
      <c r="DW142" s="3"/>
      <c r="DX142" s="3"/>
      <c r="DY142" s="3"/>
      <c r="DZ142" s="3"/>
      <c r="EA142" s="3"/>
    </row>
    <row r="143" spans="1:131" x14ac:dyDescent="0.3">
      <c r="A143" s="72" t="s">
        <v>45</v>
      </c>
      <c r="B143" s="73" t="s">
        <v>0</v>
      </c>
      <c r="C143" s="73" t="s">
        <v>1</v>
      </c>
      <c r="D143" s="73" t="s">
        <v>2</v>
      </c>
      <c r="E143" s="73" t="s">
        <v>3</v>
      </c>
      <c r="F143" s="73" t="s">
        <v>4</v>
      </c>
      <c r="G143" s="19" t="s">
        <v>5</v>
      </c>
      <c r="H143" s="533"/>
      <c r="I143" s="40" t="s">
        <v>1</v>
      </c>
      <c r="J143" s="71"/>
      <c r="K143" s="34" t="str">
        <f t="shared" ref="K143" si="497">IF(H142="","",J143/$J$4)</f>
        <v/>
      </c>
      <c r="L143" s="35">
        <f>IF(OR($C$35="",$C$35=0),0,IF(H142="","",LOOKUP(H142,$AK$4:$AK$36,AO$4:AO$36)))</f>
        <v>0</v>
      </c>
      <c r="M143" s="35" t="str">
        <f t="shared" ref="M143" si="498">IF(H142="","",L143*K143)</f>
        <v/>
      </c>
      <c r="N143" s="40" t="s">
        <v>7</v>
      </c>
      <c r="O143" s="71"/>
      <c r="P143" s="34" t="str">
        <f t="shared" ref="P143" si="499">IF(H142="","",O143/$O$4)</f>
        <v/>
      </c>
      <c r="Q143" s="35">
        <f>IF(OR($C$38="",$C$38=0),0,IF(H142="","",LOOKUP(H142,$AK$4:$AK$36,AU$4:AU$36)))</f>
        <v>0</v>
      </c>
      <c r="R143" s="36" t="str">
        <f t="shared" ref="R143" si="500">IF(H142="","",Q143*P143)</f>
        <v/>
      </c>
      <c r="S143" s="10"/>
      <c r="T143" s="10"/>
      <c r="U143" s="10"/>
      <c r="V143" s="10"/>
      <c r="W143" s="10"/>
      <c r="X143" s="10"/>
      <c r="Y143" s="10"/>
      <c r="Z143" s="10"/>
      <c r="AA143" s="10"/>
      <c r="AB143" s="10"/>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4"/>
      <c r="DD143" s="4"/>
      <c r="DE143" s="3"/>
      <c r="DF143" s="4"/>
      <c r="DG143" s="4"/>
      <c r="DH143" s="4"/>
      <c r="DI143" s="4"/>
      <c r="DJ143" s="4"/>
      <c r="DK143" s="4"/>
      <c r="DL143" s="4"/>
      <c r="DM143" s="4"/>
      <c r="DN143" s="4"/>
      <c r="DO143" s="4"/>
      <c r="DP143" s="4"/>
      <c r="DQ143" s="4"/>
      <c r="DR143" s="4"/>
      <c r="DS143" s="4"/>
      <c r="DT143" s="4"/>
      <c r="DU143" s="3"/>
      <c r="DV143" s="3"/>
      <c r="DW143" s="3"/>
      <c r="DX143" s="3"/>
      <c r="DY143" s="3"/>
      <c r="DZ143" s="3"/>
      <c r="EA143" s="3"/>
    </row>
    <row r="144" spans="1:131" x14ac:dyDescent="0.3">
      <c r="A144" s="20" t="s">
        <v>43</v>
      </c>
      <c r="B144" s="28"/>
      <c r="C144" s="28"/>
      <c r="D144" s="28"/>
      <c r="E144" s="28"/>
      <c r="F144" s="28"/>
      <c r="G144" s="29"/>
      <c r="H144" s="533"/>
      <c r="I144" s="40" t="s">
        <v>2</v>
      </c>
      <c r="J144" s="71"/>
      <c r="K144" s="34" t="str">
        <f t="shared" ref="K144" si="501">IF(H142="","",J144/$J$5)</f>
        <v/>
      </c>
      <c r="L144" s="35">
        <f>IF(OR($D$35="",$D$35=0),0,IF(H142="","",LOOKUP(H142,$AK$4:$AK$36,AP$4:AP$36)))</f>
        <v>0</v>
      </c>
      <c r="M144" s="35" t="str">
        <f t="shared" ref="M144" si="502">IF(H142="","",L144*K144)</f>
        <v/>
      </c>
      <c r="N144" s="40" t="s">
        <v>8</v>
      </c>
      <c r="O144" s="71"/>
      <c r="P144" s="34" t="str">
        <f t="shared" ref="P144" si="503">IF(H142="","",O144/$O$5)</f>
        <v/>
      </c>
      <c r="Q144" s="35">
        <f>IF(OR($D$38="",$D$38=0),0,IF(H142="","",LOOKUP(H142,$AK$4:$AK$36,AV$4:AV$36)))</f>
        <v>0</v>
      </c>
      <c r="R144" s="36" t="str">
        <f t="shared" ref="R144" si="504">IF(H142="","",Q144*P144)</f>
        <v/>
      </c>
      <c r="S144" s="10"/>
      <c r="T144" s="10"/>
      <c r="U144" s="10"/>
      <c r="V144" s="10"/>
      <c r="W144" s="10"/>
      <c r="X144" s="10"/>
      <c r="Y144" s="10"/>
      <c r="Z144" s="10"/>
      <c r="AA144" s="10"/>
      <c r="AB144" s="10"/>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4"/>
      <c r="DD144" s="4"/>
      <c r="DE144" s="3"/>
      <c r="DF144" s="4"/>
      <c r="DG144" s="4"/>
      <c r="DH144" s="4"/>
      <c r="DI144" s="4"/>
      <c r="DJ144" s="4"/>
      <c r="DK144" s="4"/>
      <c r="DL144" s="4"/>
      <c r="DM144" s="4"/>
      <c r="DN144" s="4"/>
      <c r="DO144" s="4"/>
      <c r="DP144" s="4"/>
      <c r="DQ144" s="4"/>
      <c r="DR144" s="4"/>
      <c r="DS144" s="4"/>
      <c r="DT144" s="4"/>
      <c r="DU144" s="3"/>
      <c r="DV144" s="3"/>
      <c r="DW144" s="3"/>
      <c r="DX144" s="3"/>
      <c r="DY144" s="3"/>
      <c r="DZ144" s="3"/>
      <c r="EA144" s="3"/>
    </row>
    <row r="145" spans="1:131" x14ac:dyDescent="0.3">
      <c r="A145" s="20" t="s">
        <v>86</v>
      </c>
      <c r="B145" s="28"/>
      <c r="C145" s="28"/>
      <c r="D145" s="28"/>
      <c r="E145" s="28"/>
      <c r="F145" s="28"/>
      <c r="G145" s="29"/>
      <c r="H145" s="533"/>
      <c r="I145" s="40" t="s">
        <v>3</v>
      </c>
      <c r="J145" s="71"/>
      <c r="K145" s="34" t="str">
        <f t="shared" ref="K145" si="505">IF(H142="","",J145/$J$6)</f>
        <v/>
      </c>
      <c r="L145" s="35">
        <f>IF(OR($E$35="",$E$35=0),0,IF(H142="","",LOOKUP(H142,$AK$4:$AK$36,AQ$4:AQ$36)))</f>
        <v>0</v>
      </c>
      <c r="M145" s="35" t="str">
        <f t="shared" ref="M145" si="506">IF(H142="","",L145*K145)</f>
        <v/>
      </c>
      <c r="N145" s="40" t="s">
        <v>9</v>
      </c>
      <c r="O145" s="71"/>
      <c r="P145" s="34" t="str">
        <f t="shared" ref="P145" si="507">IF(H142="","",O145/$O$6)</f>
        <v/>
      </c>
      <c r="Q145" s="35">
        <f>IF(OR($E$38="",$E$38=0),0,IF(H142="","",LOOKUP(H142,$AK$4:$AK$36,AW$4:AW$36)))</f>
        <v>0</v>
      </c>
      <c r="R145" s="36" t="str">
        <f t="shared" ref="R145" si="508">IF(H142="","",Q145*P145)</f>
        <v/>
      </c>
      <c r="S145" s="10"/>
      <c r="T145" s="10"/>
      <c r="U145" s="10"/>
      <c r="V145" s="10"/>
      <c r="W145" s="10"/>
      <c r="X145" s="10"/>
      <c r="Y145" s="10"/>
      <c r="Z145" s="10"/>
      <c r="AA145" s="10"/>
      <c r="AB145" s="10"/>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4"/>
      <c r="DD145" s="4"/>
      <c r="DE145" s="3"/>
      <c r="DF145" s="4"/>
      <c r="DG145" s="4"/>
      <c r="DH145" s="4"/>
      <c r="DI145" s="4"/>
      <c r="DJ145" s="4"/>
      <c r="DK145" s="4"/>
      <c r="DL145" s="4"/>
      <c r="DM145" s="4"/>
      <c r="DN145" s="4"/>
      <c r="DO145" s="4"/>
      <c r="DP145" s="4"/>
      <c r="DQ145" s="4"/>
      <c r="DR145" s="4"/>
      <c r="DS145" s="4"/>
      <c r="DT145" s="4"/>
      <c r="DU145" s="3"/>
      <c r="DV145" s="3"/>
      <c r="DW145" s="3"/>
      <c r="DX145" s="3"/>
      <c r="DY145" s="3"/>
      <c r="DZ145" s="3"/>
      <c r="EA145" s="3"/>
    </row>
    <row r="146" spans="1:131" x14ac:dyDescent="0.3">
      <c r="A146" s="72" t="s">
        <v>45</v>
      </c>
      <c r="B146" s="73" t="s">
        <v>6</v>
      </c>
      <c r="C146" s="73" t="s">
        <v>7</v>
      </c>
      <c r="D146" s="73" t="s">
        <v>8</v>
      </c>
      <c r="E146" s="73" t="s">
        <v>9</v>
      </c>
      <c r="F146" s="73" t="s">
        <v>10</v>
      </c>
      <c r="G146" s="19" t="s">
        <v>11</v>
      </c>
      <c r="H146" s="533"/>
      <c r="I146" s="40" t="s">
        <v>4</v>
      </c>
      <c r="J146" s="71"/>
      <c r="K146" s="34" t="str">
        <f t="shared" ref="K146" si="509">IF(H142="","",J146/$J$7)</f>
        <v/>
      </c>
      <c r="L146" s="35">
        <f>IF(OR($F$35="",$F$35=0),0,IF(H142="","",LOOKUP(H142,$AK$4:$AK$36,AR$4:AR$36)))</f>
        <v>0</v>
      </c>
      <c r="M146" s="35" t="str">
        <f t="shared" ref="M146" si="510">IF(H142="","",L146*K146)</f>
        <v/>
      </c>
      <c r="N146" s="40" t="s">
        <v>10</v>
      </c>
      <c r="O146" s="71"/>
      <c r="P146" s="34" t="str">
        <f t="shared" ref="P146" si="511">IF(H142="","",O146/$O$7)</f>
        <v/>
      </c>
      <c r="Q146" s="35">
        <f>IF(OR($F$38="",$F$38=0),0,IF(H142="","",LOOKUP(H142,$AK$4:$AK$36,AX$4:AX$36)))</f>
        <v>0</v>
      </c>
      <c r="R146" s="36" t="str">
        <f t="shared" ref="R146" si="512">IF(H142="","",Q146*P146)</f>
        <v/>
      </c>
      <c r="S146" s="10"/>
      <c r="T146" s="10"/>
      <c r="U146" s="10"/>
      <c r="V146" s="10"/>
      <c r="W146" s="10"/>
      <c r="X146" s="10"/>
      <c r="Y146" s="10"/>
      <c r="Z146" s="10"/>
      <c r="AA146" s="10"/>
      <c r="AB146" s="10"/>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4"/>
      <c r="DD146" s="4"/>
      <c r="DE146" s="3"/>
      <c r="DF146" s="4"/>
      <c r="DG146" s="4"/>
      <c r="DH146" s="4"/>
      <c r="DI146" s="4"/>
      <c r="DJ146" s="4"/>
      <c r="DK146" s="4"/>
      <c r="DL146" s="4"/>
      <c r="DM146" s="4"/>
      <c r="DN146" s="4"/>
      <c r="DO146" s="4"/>
      <c r="DP146" s="4"/>
      <c r="DQ146" s="4"/>
      <c r="DR146" s="4"/>
      <c r="DS146" s="4"/>
      <c r="DT146" s="4"/>
      <c r="DU146" s="3"/>
      <c r="DV146" s="3"/>
      <c r="DW146" s="3"/>
      <c r="DX146" s="3"/>
      <c r="DY146" s="3"/>
      <c r="DZ146" s="3"/>
      <c r="EA146" s="3"/>
    </row>
    <row r="147" spans="1:131" x14ac:dyDescent="0.3">
      <c r="A147" s="20" t="s">
        <v>43</v>
      </c>
      <c r="B147" s="28"/>
      <c r="C147" s="28"/>
      <c r="D147" s="28"/>
      <c r="E147" s="28"/>
      <c r="F147" s="28"/>
      <c r="G147" s="29"/>
      <c r="H147" s="533"/>
      <c r="I147" s="40" t="s">
        <v>5</v>
      </c>
      <c r="J147" s="71"/>
      <c r="K147" s="34" t="str">
        <f t="shared" ref="K147" si="513">IF(H142="","",J147/$J$8)</f>
        <v/>
      </c>
      <c r="L147" s="35">
        <f>IF(OR($G$35="",$G$35=0),0,IF(H142="","",LOOKUP(H142,$AK$4:$AK$36,AS$4:AS$36)))</f>
        <v>0</v>
      </c>
      <c r="M147" s="35" t="str">
        <f t="shared" ref="M147" si="514">IF(H142="","",L147*K147)</f>
        <v/>
      </c>
      <c r="N147" s="40" t="s">
        <v>11</v>
      </c>
      <c r="O147" s="71"/>
      <c r="P147" s="34" t="str">
        <f t="shared" ref="P147" si="515">IF(H142="","",O147/$O$8)</f>
        <v/>
      </c>
      <c r="Q147" s="35">
        <f>IF(OR($G$38="",$G$38=0),0,IF(H142="","",LOOKUP(H142,$AK$4:$AK$36,AY$4:AY$36)))</f>
        <v>0</v>
      </c>
      <c r="R147" s="36" t="str">
        <f t="shared" ref="R147" si="516">IF(H142="","",Q147*P147)</f>
        <v/>
      </c>
      <c r="S147" s="10"/>
      <c r="T147" s="10"/>
      <c r="U147" s="10"/>
      <c r="V147" s="10"/>
      <c r="W147" s="10"/>
      <c r="X147" s="10"/>
      <c r="Y147" s="10"/>
      <c r="Z147" s="10"/>
      <c r="AA147" s="10"/>
      <c r="AB147" s="10"/>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4"/>
      <c r="DD147" s="4"/>
      <c r="DE147" s="3"/>
      <c r="DF147" s="4"/>
      <c r="DG147" s="4"/>
      <c r="DH147" s="4"/>
      <c r="DI147" s="4"/>
      <c r="DJ147" s="4"/>
      <c r="DK147" s="4"/>
      <c r="DL147" s="4"/>
      <c r="DM147" s="4"/>
      <c r="DN147" s="4"/>
      <c r="DO147" s="4"/>
      <c r="DP147" s="4"/>
      <c r="DQ147" s="4"/>
      <c r="DR147" s="4"/>
      <c r="DS147" s="4"/>
      <c r="DT147" s="4"/>
      <c r="DU147" s="3"/>
      <c r="DV147" s="3"/>
      <c r="DW147" s="3"/>
      <c r="DX147" s="3"/>
      <c r="DY147" s="3"/>
      <c r="DZ147" s="3"/>
      <c r="EA147" s="3"/>
    </row>
    <row r="148" spans="1:131" ht="19.2" thickBot="1" x14ac:dyDescent="0.35">
      <c r="A148" s="81" t="s">
        <v>86</v>
      </c>
      <c r="B148" s="30"/>
      <c r="C148" s="30"/>
      <c r="D148" s="30"/>
      <c r="E148" s="30"/>
      <c r="F148" s="30"/>
      <c r="G148" s="31"/>
      <c r="H148" s="581"/>
      <c r="I148" s="582"/>
      <c r="J148" s="582"/>
      <c r="K148" s="582"/>
      <c r="L148" s="582"/>
      <c r="M148" s="582"/>
      <c r="N148" s="582"/>
      <c r="O148" s="582"/>
      <c r="P148" s="582"/>
      <c r="Q148" s="582"/>
      <c r="R148" s="583"/>
      <c r="S148" s="10"/>
      <c r="T148" s="10"/>
      <c r="U148" s="10"/>
      <c r="V148" s="10"/>
      <c r="W148" s="10"/>
      <c r="X148" s="10"/>
      <c r="Y148" s="10"/>
      <c r="Z148" s="10"/>
      <c r="AA148" s="10"/>
      <c r="AB148" s="10"/>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4"/>
      <c r="DD148" s="4"/>
      <c r="DE148" s="3"/>
      <c r="DF148" s="4"/>
      <c r="DG148" s="4"/>
      <c r="DH148" s="4"/>
      <c r="DI148" s="4"/>
      <c r="DJ148" s="4"/>
      <c r="DK148" s="4"/>
      <c r="DL148" s="4"/>
      <c r="DM148" s="4"/>
      <c r="DN148" s="4"/>
      <c r="DO148" s="4"/>
      <c r="DP148" s="4"/>
      <c r="DQ148" s="4"/>
      <c r="DR148" s="4"/>
      <c r="DS148" s="4"/>
      <c r="DT148" s="4"/>
      <c r="DU148" s="3"/>
      <c r="DV148" s="3"/>
      <c r="DW148" s="3"/>
      <c r="DX148" s="3"/>
      <c r="DY148" s="3"/>
      <c r="DZ148" s="3"/>
      <c r="EA148" s="3"/>
    </row>
    <row r="149" spans="1:131" ht="19.2" thickBot="1" x14ac:dyDescent="0.35">
      <c r="A149" s="577"/>
      <c r="B149" s="578"/>
      <c r="C149" s="578"/>
      <c r="D149" s="578"/>
      <c r="E149" s="578"/>
      <c r="F149" s="578"/>
      <c r="G149" s="579"/>
      <c r="H149" s="3"/>
      <c r="I149" s="3"/>
      <c r="J149" s="3"/>
      <c r="K149" s="23"/>
      <c r="L149" s="3"/>
      <c r="M149" s="24"/>
      <c r="N149" s="3"/>
      <c r="O149" s="3"/>
      <c r="P149" s="23"/>
      <c r="Q149" s="3"/>
      <c r="R149" s="3"/>
      <c r="S149" s="10"/>
      <c r="T149" s="10"/>
      <c r="U149" s="10"/>
      <c r="V149" s="10"/>
      <c r="W149" s="10"/>
      <c r="X149" s="10"/>
      <c r="Y149" s="10"/>
      <c r="Z149" s="10"/>
      <c r="AA149" s="10"/>
      <c r="AB149" s="10"/>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4"/>
      <c r="DD149" s="4"/>
      <c r="DE149" s="3"/>
      <c r="DF149" s="4"/>
      <c r="DG149" s="4"/>
      <c r="DH149" s="4"/>
      <c r="DI149" s="4"/>
      <c r="DJ149" s="4"/>
      <c r="DK149" s="4"/>
      <c r="DL149" s="4"/>
      <c r="DM149" s="4"/>
      <c r="DN149" s="4"/>
      <c r="DO149" s="4"/>
      <c r="DP149" s="4"/>
      <c r="DQ149" s="4"/>
      <c r="DR149" s="4"/>
      <c r="DS149" s="4"/>
      <c r="DT149" s="4"/>
      <c r="DU149" s="3"/>
      <c r="DV149" s="3"/>
      <c r="DW149" s="3"/>
      <c r="DX149" s="3"/>
      <c r="DY149" s="3"/>
      <c r="DZ149" s="3"/>
      <c r="EA149" s="3"/>
    </row>
    <row r="150" spans="1:131" x14ac:dyDescent="0.3">
      <c r="A150" s="531" t="s">
        <v>139</v>
      </c>
      <c r="B150" s="499"/>
      <c r="C150" s="48">
        <f>IF(SUM(B153:G153,B156:G156)=0,0,AVERAGE(B153:G153,B156:G156))</f>
        <v>0</v>
      </c>
      <c r="D150" s="17" t="s">
        <v>87</v>
      </c>
      <c r="E150" s="539">
        <f>SUM(B152:G152,B155:G155)</f>
        <v>0</v>
      </c>
      <c r="F150" s="540"/>
      <c r="G150" s="18" t="s">
        <v>44</v>
      </c>
      <c r="H150" s="3"/>
      <c r="I150" s="3"/>
      <c r="J150" s="3"/>
      <c r="K150" s="23"/>
      <c r="L150" s="3"/>
      <c r="M150" s="24"/>
      <c r="N150" s="3"/>
      <c r="O150" s="3"/>
      <c r="P150" s="23"/>
      <c r="Q150" s="3"/>
      <c r="R150" s="3"/>
      <c r="S150" s="10"/>
      <c r="T150" s="10"/>
      <c r="U150" s="10"/>
      <c r="V150" s="10"/>
      <c r="W150" s="10"/>
      <c r="X150" s="10"/>
      <c r="Y150" s="10"/>
      <c r="Z150" s="10"/>
      <c r="AA150" s="10"/>
      <c r="AB150" s="10"/>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4"/>
      <c r="DD150" s="4"/>
      <c r="DE150" s="3"/>
      <c r="DF150" s="4"/>
      <c r="DG150" s="4"/>
      <c r="DH150" s="4"/>
      <c r="DI150" s="4"/>
      <c r="DJ150" s="4"/>
      <c r="DK150" s="4"/>
      <c r="DL150" s="4"/>
      <c r="DM150" s="4"/>
      <c r="DN150" s="4"/>
      <c r="DO150" s="4"/>
      <c r="DP150" s="4"/>
      <c r="DQ150" s="4"/>
      <c r="DR150" s="4"/>
      <c r="DS150" s="4"/>
      <c r="DT150" s="4"/>
      <c r="DU150" s="3"/>
      <c r="DV150" s="3"/>
      <c r="DW150" s="3"/>
      <c r="DX150" s="3"/>
      <c r="DY150" s="3"/>
      <c r="DZ150" s="3"/>
      <c r="EA150" s="3"/>
    </row>
    <row r="151" spans="1:131" x14ac:dyDescent="0.3">
      <c r="A151" s="72" t="s">
        <v>45</v>
      </c>
      <c r="B151" s="73" t="s">
        <v>0</v>
      </c>
      <c r="C151" s="73" t="s">
        <v>1</v>
      </c>
      <c r="D151" s="73" t="s">
        <v>2</v>
      </c>
      <c r="E151" s="73" t="s">
        <v>3</v>
      </c>
      <c r="F151" s="73" t="s">
        <v>4</v>
      </c>
      <c r="G151" s="19" t="s">
        <v>5</v>
      </c>
      <c r="H151" s="3"/>
      <c r="I151" s="3"/>
      <c r="J151" s="3"/>
      <c r="K151" s="23"/>
      <c r="L151" s="3"/>
      <c r="M151" s="24"/>
      <c r="N151" s="3"/>
      <c r="O151" s="3"/>
      <c r="P151" s="23"/>
      <c r="Q151" s="3"/>
      <c r="R151" s="3"/>
      <c r="S151" s="10"/>
      <c r="T151" s="10"/>
      <c r="U151" s="10"/>
      <c r="V151" s="10"/>
      <c r="W151" s="10"/>
      <c r="X151" s="10"/>
      <c r="Y151" s="10"/>
      <c r="Z151" s="10"/>
      <c r="AA151" s="10"/>
      <c r="AB151" s="10"/>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4"/>
      <c r="DD151" s="4"/>
      <c r="DE151" s="3"/>
      <c r="DF151" s="4"/>
      <c r="DG151" s="4"/>
      <c r="DH151" s="4"/>
      <c r="DI151" s="4"/>
      <c r="DJ151" s="4"/>
      <c r="DK151" s="4"/>
      <c r="DL151" s="4"/>
      <c r="DM151" s="4"/>
      <c r="DN151" s="4"/>
      <c r="DO151" s="4"/>
      <c r="DP151" s="4"/>
      <c r="DQ151" s="4"/>
      <c r="DR151" s="4"/>
      <c r="DS151" s="4"/>
      <c r="DT151" s="4"/>
      <c r="DU151" s="3"/>
      <c r="DV151" s="3"/>
      <c r="DW151" s="3"/>
      <c r="DX151" s="3"/>
      <c r="DY151" s="3"/>
      <c r="DZ151" s="3"/>
      <c r="EA151" s="3"/>
    </row>
    <row r="152" spans="1:131" x14ac:dyDescent="0.3">
      <c r="A152" s="20" t="s">
        <v>43</v>
      </c>
      <c r="B152" s="28"/>
      <c r="C152" s="28"/>
      <c r="D152" s="28"/>
      <c r="E152" s="28"/>
      <c r="F152" s="28"/>
      <c r="G152" s="29"/>
      <c r="H152" s="3"/>
      <c r="I152" s="3"/>
      <c r="J152" s="3"/>
      <c r="K152" s="23"/>
      <c r="L152" s="3"/>
      <c r="M152" s="24"/>
      <c r="N152" s="3"/>
      <c r="O152" s="3"/>
      <c r="P152" s="23"/>
      <c r="Q152" s="3"/>
      <c r="R152" s="3"/>
      <c r="S152" s="10"/>
      <c r="T152" s="10"/>
      <c r="U152" s="10"/>
      <c r="V152" s="10"/>
      <c r="W152" s="10"/>
      <c r="X152" s="10"/>
      <c r="Y152" s="10"/>
      <c r="Z152" s="10"/>
      <c r="AA152" s="10"/>
      <c r="AB152" s="10"/>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4"/>
      <c r="DD152" s="4"/>
      <c r="DE152" s="3"/>
      <c r="DF152" s="4"/>
      <c r="DG152" s="4"/>
      <c r="DH152" s="4"/>
      <c r="DI152" s="4"/>
      <c r="DJ152" s="4"/>
      <c r="DK152" s="4"/>
      <c r="DL152" s="4"/>
      <c r="DM152" s="4"/>
      <c r="DN152" s="4"/>
      <c r="DO152" s="4"/>
      <c r="DP152" s="4"/>
      <c r="DQ152" s="4"/>
      <c r="DR152" s="4"/>
      <c r="DS152" s="4"/>
      <c r="DT152" s="4"/>
      <c r="DU152" s="3"/>
      <c r="DV152" s="3"/>
      <c r="DW152" s="3"/>
      <c r="DX152" s="3"/>
      <c r="DY152" s="3"/>
      <c r="DZ152" s="3"/>
      <c r="EA152" s="3"/>
    </row>
    <row r="153" spans="1:131" x14ac:dyDescent="0.3">
      <c r="A153" s="20" t="s">
        <v>86</v>
      </c>
      <c r="B153" s="28"/>
      <c r="C153" s="28"/>
      <c r="D153" s="28"/>
      <c r="E153" s="28"/>
      <c r="F153" s="28"/>
      <c r="G153" s="29"/>
      <c r="H153" s="3"/>
      <c r="I153" s="3"/>
      <c r="J153" s="3"/>
      <c r="K153" s="23"/>
      <c r="L153" s="3"/>
      <c r="M153" s="24"/>
      <c r="N153" s="3"/>
      <c r="O153" s="3"/>
      <c r="P153" s="23"/>
      <c r="Q153" s="3"/>
      <c r="R153" s="3"/>
      <c r="S153" s="10"/>
      <c r="T153" s="10"/>
      <c r="U153" s="10"/>
      <c r="V153" s="10"/>
      <c r="W153" s="10"/>
      <c r="X153" s="10"/>
      <c r="Y153" s="10"/>
      <c r="Z153" s="10"/>
      <c r="AA153" s="10"/>
      <c r="AB153" s="10"/>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4"/>
      <c r="DD153" s="4"/>
      <c r="DE153" s="3"/>
      <c r="DF153" s="4"/>
      <c r="DG153" s="4"/>
      <c r="DH153" s="4"/>
      <c r="DI153" s="4"/>
      <c r="DJ153" s="4"/>
      <c r="DK153" s="4"/>
      <c r="DL153" s="4"/>
      <c r="DM153" s="4"/>
      <c r="DN153" s="4"/>
      <c r="DO153" s="4"/>
      <c r="DP153" s="4"/>
      <c r="DQ153" s="4"/>
      <c r="DR153" s="4"/>
      <c r="DS153" s="4"/>
      <c r="DT153" s="4"/>
      <c r="DU153" s="3"/>
      <c r="DV153" s="3"/>
      <c r="DW153" s="3"/>
      <c r="DX153" s="3"/>
      <c r="DY153" s="3"/>
      <c r="DZ153" s="3"/>
      <c r="EA153" s="3"/>
    </row>
    <row r="154" spans="1:131" x14ac:dyDescent="0.3">
      <c r="A154" s="72" t="s">
        <v>45</v>
      </c>
      <c r="B154" s="73" t="s">
        <v>6</v>
      </c>
      <c r="C154" s="73" t="s">
        <v>7</v>
      </c>
      <c r="D154" s="73" t="s">
        <v>8</v>
      </c>
      <c r="E154" s="73" t="s">
        <v>9</v>
      </c>
      <c r="F154" s="73" t="s">
        <v>10</v>
      </c>
      <c r="G154" s="19" t="s">
        <v>11</v>
      </c>
      <c r="H154" s="3"/>
      <c r="I154" s="3"/>
      <c r="J154" s="3"/>
      <c r="K154" s="23"/>
      <c r="L154" s="3"/>
      <c r="M154" s="24"/>
      <c r="N154" s="3"/>
      <c r="O154" s="3"/>
      <c r="P154" s="23"/>
      <c r="Q154" s="3"/>
      <c r="R154" s="3"/>
      <c r="S154" s="10"/>
      <c r="T154" s="10"/>
      <c r="U154" s="10"/>
      <c r="V154" s="10"/>
      <c r="W154" s="10"/>
      <c r="X154" s="10"/>
      <c r="Y154" s="10"/>
      <c r="Z154" s="10"/>
      <c r="AA154" s="10"/>
      <c r="AB154" s="10"/>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4"/>
      <c r="DD154" s="4"/>
      <c r="DE154" s="3"/>
      <c r="DF154" s="4"/>
      <c r="DG154" s="4"/>
      <c r="DH154" s="4"/>
      <c r="DI154" s="4"/>
      <c r="DJ154" s="4"/>
      <c r="DK154" s="4"/>
      <c r="DL154" s="4"/>
      <c r="DM154" s="4"/>
      <c r="DN154" s="4"/>
      <c r="DO154" s="4"/>
      <c r="DP154" s="4"/>
      <c r="DQ154" s="4"/>
      <c r="DR154" s="4"/>
      <c r="DS154" s="4"/>
      <c r="DT154" s="4"/>
      <c r="DU154" s="3"/>
      <c r="DV154" s="3"/>
      <c r="DW154" s="3"/>
      <c r="DX154" s="3"/>
      <c r="DY154" s="3"/>
      <c r="DZ154" s="3"/>
      <c r="EA154" s="3"/>
    </row>
    <row r="155" spans="1:131" x14ac:dyDescent="0.3">
      <c r="A155" s="20" t="s">
        <v>43</v>
      </c>
      <c r="B155" s="28"/>
      <c r="C155" s="28"/>
      <c r="D155" s="28"/>
      <c r="E155" s="28"/>
      <c r="F155" s="28"/>
      <c r="G155" s="29"/>
      <c r="H155" s="3"/>
      <c r="I155" s="3"/>
      <c r="J155" s="3"/>
      <c r="K155" s="23"/>
      <c r="L155" s="3"/>
      <c r="M155" s="24"/>
      <c r="N155" s="3"/>
      <c r="O155" s="3"/>
      <c r="P155" s="23"/>
      <c r="Q155" s="3"/>
      <c r="R155" s="3"/>
      <c r="S155" s="10"/>
      <c r="T155" s="10"/>
      <c r="U155" s="10"/>
      <c r="V155" s="10"/>
      <c r="W155" s="10"/>
      <c r="X155" s="10"/>
      <c r="Y155" s="10"/>
      <c r="Z155" s="10"/>
      <c r="AA155" s="10"/>
      <c r="AB155" s="10"/>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4"/>
      <c r="DD155" s="4"/>
      <c r="DE155" s="3"/>
      <c r="DF155" s="4"/>
      <c r="DG155" s="4"/>
      <c r="DH155" s="4"/>
      <c r="DI155" s="4"/>
      <c r="DJ155" s="4"/>
      <c r="DK155" s="4"/>
      <c r="DL155" s="4"/>
      <c r="DM155" s="4"/>
      <c r="DN155" s="4"/>
      <c r="DO155" s="4"/>
      <c r="DP155" s="4"/>
      <c r="DQ155" s="4"/>
      <c r="DR155" s="4"/>
      <c r="DS155" s="4"/>
      <c r="DT155" s="4"/>
      <c r="DU155" s="3"/>
      <c r="DV155" s="3"/>
      <c r="DW155" s="3"/>
      <c r="DX155" s="3"/>
      <c r="DY155" s="3"/>
      <c r="DZ155" s="3"/>
      <c r="EA155" s="3"/>
    </row>
    <row r="156" spans="1:131" ht="19.2" thickBot="1" x14ac:dyDescent="0.35">
      <c r="A156" s="81" t="s">
        <v>86</v>
      </c>
      <c r="B156" s="30"/>
      <c r="C156" s="30"/>
      <c r="D156" s="30"/>
      <c r="E156" s="30"/>
      <c r="F156" s="30"/>
      <c r="G156" s="31"/>
      <c r="H156" s="3"/>
      <c r="I156" s="3"/>
      <c r="J156" s="3"/>
      <c r="K156" s="23"/>
      <c r="L156" s="3"/>
      <c r="M156" s="24"/>
      <c r="N156" s="3"/>
      <c r="O156" s="3"/>
      <c r="P156" s="23"/>
      <c r="Q156" s="3"/>
      <c r="R156" s="3"/>
      <c r="S156" s="10"/>
      <c r="T156" s="10"/>
      <c r="U156" s="10"/>
      <c r="V156" s="10"/>
      <c r="W156" s="10"/>
      <c r="X156" s="10"/>
      <c r="Y156" s="10"/>
      <c r="Z156" s="10"/>
      <c r="AA156" s="10"/>
      <c r="AB156" s="10"/>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4"/>
      <c r="DD156" s="4"/>
      <c r="DE156" s="3"/>
      <c r="DF156" s="4"/>
      <c r="DG156" s="4"/>
      <c r="DH156" s="4"/>
      <c r="DI156" s="4"/>
      <c r="DJ156" s="4"/>
      <c r="DK156" s="4"/>
      <c r="DL156" s="4"/>
      <c r="DM156" s="4"/>
      <c r="DN156" s="4"/>
      <c r="DO156" s="4"/>
      <c r="DP156" s="4"/>
      <c r="DQ156" s="4"/>
      <c r="DR156" s="4"/>
      <c r="DS156" s="4"/>
      <c r="DT156" s="4"/>
      <c r="DU156" s="3"/>
      <c r="DV156" s="3"/>
      <c r="DW156" s="3"/>
      <c r="DX156" s="3"/>
      <c r="DY156" s="3"/>
      <c r="DZ156" s="3"/>
      <c r="EA156" s="3"/>
    </row>
    <row r="157" spans="1:131" ht="19.2" thickBot="1" x14ac:dyDescent="0.35">
      <c r="A157" s="577"/>
      <c r="B157" s="578"/>
      <c r="C157" s="578"/>
      <c r="D157" s="578"/>
      <c r="E157" s="578"/>
      <c r="F157" s="578"/>
      <c r="G157" s="579"/>
      <c r="H157" s="3"/>
      <c r="I157" s="3"/>
      <c r="J157" s="3"/>
      <c r="K157" s="23"/>
      <c r="L157" s="3"/>
      <c r="M157" s="24"/>
      <c r="N157" s="3"/>
      <c r="O157" s="3"/>
      <c r="P157" s="23"/>
      <c r="Q157" s="3"/>
      <c r="R157" s="3"/>
      <c r="S157" s="10"/>
      <c r="T157" s="10"/>
      <c r="U157" s="10"/>
      <c r="V157" s="10"/>
      <c r="W157" s="10"/>
      <c r="X157" s="10"/>
      <c r="Y157" s="10"/>
      <c r="Z157" s="10"/>
      <c r="AA157" s="10"/>
      <c r="AB157" s="10"/>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4"/>
      <c r="DD157" s="4"/>
      <c r="DE157" s="3"/>
      <c r="DF157" s="4"/>
      <c r="DG157" s="4"/>
      <c r="DH157" s="4"/>
      <c r="DI157" s="4"/>
      <c r="DJ157" s="4"/>
      <c r="DK157" s="4"/>
      <c r="DL157" s="4"/>
      <c r="DM157" s="4"/>
      <c r="DN157" s="4"/>
      <c r="DO157" s="4"/>
      <c r="DP157" s="4"/>
      <c r="DQ157" s="4"/>
      <c r="DR157" s="4"/>
      <c r="DS157" s="4"/>
      <c r="DT157" s="4"/>
      <c r="DU157" s="3"/>
      <c r="DV157" s="3"/>
      <c r="DW157" s="3"/>
      <c r="DX157" s="3"/>
      <c r="DY157" s="3"/>
      <c r="DZ157" s="3"/>
      <c r="EA157" s="3"/>
    </row>
    <row r="158" spans="1:131" x14ac:dyDescent="0.3">
      <c r="A158" s="531" t="s">
        <v>146</v>
      </c>
      <c r="B158" s="499"/>
      <c r="C158" s="48">
        <f>IF(SUM(B161:G161,B164:G164)=0,0,AVERAGE(B161:G161,B164:G164))</f>
        <v>0</v>
      </c>
      <c r="D158" s="17" t="s">
        <v>87</v>
      </c>
      <c r="E158" s="539">
        <f>SUM(B160:G160,B163:G163)</f>
        <v>0</v>
      </c>
      <c r="F158" s="540"/>
      <c r="G158" s="18" t="s">
        <v>44</v>
      </c>
      <c r="H158" s="3"/>
      <c r="I158" s="3"/>
      <c r="J158" s="3"/>
      <c r="K158" s="23"/>
      <c r="L158" s="3"/>
      <c r="M158" s="24"/>
      <c r="N158" s="3"/>
      <c r="O158" s="3"/>
      <c r="P158" s="23"/>
      <c r="Q158" s="3"/>
      <c r="R158" s="3"/>
      <c r="S158" s="10"/>
      <c r="T158" s="10"/>
      <c r="U158" s="10"/>
      <c r="V158" s="10"/>
      <c r="W158" s="10"/>
      <c r="X158" s="10"/>
      <c r="Y158" s="10"/>
      <c r="Z158" s="10"/>
      <c r="AA158" s="10"/>
      <c r="AB158" s="10"/>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4"/>
      <c r="DD158" s="4"/>
      <c r="DE158" s="3"/>
      <c r="DF158" s="4"/>
      <c r="DG158" s="4"/>
      <c r="DH158" s="4"/>
      <c r="DI158" s="4"/>
      <c r="DJ158" s="4"/>
      <c r="DK158" s="4"/>
      <c r="DL158" s="4"/>
      <c r="DM158" s="4"/>
      <c r="DN158" s="4"/>
      <c r="DO158" s="4"/>
      <c r="DP158" s="4"/>
      <c r="DQ158" s="4"/>
      <c r="DR158" s="4"/>
      <c r="DS158" s="4"/>
      <c r="DT158" s="4"/>
      <c r="DU158" s="3"/>
      <c r="DV158" s="3"/>
      <c r="DW158" s="3"/>
      <c r="DX158" s="3"/>
      <c r="DY158" s="3"/>
      <c r="DZ158" s="3"/>
      <c r="EA158" s="3"/>
    </row>
    <row r="159" spans="1:131" x14ac:dyDescent="0.3">
      <c r="A159" s="72" t="s">
        <v>45</v>
      </c>
      <c r="B159" s="73" t="s">
        <v>0</v>
      </c>
      <c r="C159" s="73" t="s">
        <v>1</v>
      </c>
      <c r="D159" s="73" t="s">
        <v>2</v>
      </c>
      <c r="E159" s="73" t="s">
        <v>3</v>
      </c>
      <c r="F159" s="73" t="s">
        <v>4</v>
      </c>
      <c r="G159" s="19" t="s">
        <v>5</v>
      </c>
      <c r="H159" s="3"/>
      <c r="I159" s="3"/>
      <c r="J159" s="3"/>
      <c r="K159" s="23"/>
      <c r="L159" s="3"/>
      <c r="M159" s="24"/>
      <c r="N159" s="3"/>
      <c r="O159" s="3"/>
      <c r="P159" s="23"/>
      <c r="Q159" s="3"/>
      <c r="R159" s="3"/>
      <c r="S159" s="10"/>
      <c r="T159" s="10"/>
      <c r="U159" s="10"/>
      <c r="V159" s="10"/>
      <c r="W159" s="10"/>
      <c r="X159" s="10"/>
      <c r="Y159" s="10"/>
      <c r="Z159" s="10"/>
      <c r="AA159" s="10"/>
      <c r="AB159" s="10"/>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4"/>
      <c r="DD159" s="4"/>
      <c r="DE159" s="3"/>
      <c r="DF159" s="4"/>
      <c r="DG159" s="4"/>
      <c r="DH159" s="4"/>
      <c r="DI159" s="4"/>
      <c r="DJ159" s="4"/>
      <c r="DK159" s="4"/>
      <c r="DL159" s="4"/>
      <c r="DM159" s="4"/>
      <c r="DN159" s="4"/>
      <c r="DO159" s="4"/>
      <c r="DP159" s="4"/>
      <c r="DQ159" s="4"/>
      <c r="DR159" s="4"/>
      <c r="DS159" s="4"/>
      <c r="DT159" s="4"/>
      <c r="DU159" s="3"/>
      <c r="DV159" s="3"/>
      <c r="DW159" s="3"/>
      <c r="DX159" s="3"/>
      <c r="DY159" s="3"/>
      <c r="DZ159" s="3"/>
      <c r="EA159" s="3"/>
    </row>
    <row r="160" spans="1:131" x14ac:dyDescent="0.3">
      <c r="A160" s="20" t="s">
        <v>43</v>
      </c>
      <c r="B160" s="28"/>
      <c r="C160" s="28"/>
      <c r="D160" s="28"/>
      <c r="E160" s="28"/>
      <c r="F160" s="28"/>
      <c r="G160" s="29"/>
      <c r="H160" s="3"/>
      <c r="I160" s="3"/>
      <c r="J160" s="3"/>
      <c r="K160" s="23"/>
      <c r="L160" s="3"/>
      <c r="M160" s="24"/>
      <c r="N160" s="3"/>
      <c r="O160" s="3"/>
      <c r="P160" s="23"/>
      <c r="Q160" s="3"/>
      <c r="R160" s="3"/>
      <c r="S160" s="10"/>
      <c r="T160" s="10"/>
      <c r="U160" s="10"/>
      <c r="V160" s="10"/>
      <c r="W160" s="10"/>
      <c r="X160" s="10"/>
      <c r="Y160" s="10"/>
      <c r="Z160" s="10"/>
      <c r="AA160" s="10"/>
      <c r="AB160" s="10"/>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4"/>
      <c r="DD160" s="4"/>
      <c r="DE160" s="3"/>
      <c r="DF160" s="4"/>
      <c r="DG160" s="4"/>
      <c r="DH160" s="4"/>
      <c r="DI160" s="4"/>
      <c r="DJ160" s="4"/>
      <c r="DK160" s="4"/>
      <c r="DL160" s="4"/>
      <c r="DM160" s="4"/>
      <c r="DN160" s="4"/>
      <c r="DO160" s="4"/>
      <c r="DP160" s="4"/>
      <c r="DQ160" s="4"/>
      <c r="DR160" s="4"/>
      <c r="DS160" s="4"/>
      <c r="DT160" s="4"/>
      <c r="DU160" s="3"/>
      <c r="DV160" s="3"/>
      <c r="DW160" s="3"/>
      <c r="DX160" s="3"/>
      <c r="DY160" s="3"/>
      <c r="DZ160" s="3"/>
      <c r="EA160" s="3"/>
    </row>
    <row r="161" spans="1:131" x14ac:dyDescent="0.3">
      <c r="A161" s="20" t="s">
        <v>86</v>
      </c>
      <c r="B161" s="28"/>
      <c r="C161" s="28"/>
      <c r="D161" s="28"/>
      <c r="E161" s="28"/>
      <c r="F161" s="28"/>
      <c r="G161" s="29"/>
      <c r="H161" s="3"/>
      <c r="I161" s="3"/>
      <c r="J161" s="3"/>
      <c r="K161" s="23"/>
      <c r="L161" s="3"/>
      <c r="M161" s="24"/>
      <c r="N161" s="3"/>
      <c r="O161" s="3"/>
      <c r="P161" s="23"/>
      <c r="Q161" s="3"/>
      <c r="R161" s="3"/>
      <c r="S161" s="10"/>
      <c r="T161" s="10"/>
      <c r="U161" s="10"/>
      <c r="V161" s="10"/>
      <c r="W161" s="10"/>
      <c r="X161" s="10"/>
      <c r="Y161" s="10"/>
      <c r="Z161" s="10"/>
      <c r="AA161" s="10"/>
      <c r="AB161" s="10"/>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4"/>
      <c r="DD161" s="4"/>
      <c r="DE161" s="3"/>
      <c r="DF161" s="4"/>
      <c r="DG161" s="4"/>
      <c r="DH161" s="4"/>
      <c r="DI161" s="4"/>
      <c r="DJ161" s="4"/>
      <c r="DK161" s="4"/>
      <c r="DL161" s="4"/>
      <c r="DM161" s="4"/>
      <c r="DN161" s="4"/>
      <c r="DO161" s="4"/>
      <c r="DP161" s="4"/>
      <c r="DQ161" s="4"/>
      <c r="DR161" s="4"/>
      <c r="DS161" s="4"/>
      <c r="DT161" s="4"/>
      <c r="DU161" s="3"/>
      <c r="DV161" s="3"/>
      <c r="DW161" s="3"/>
      <c r="DX161" s="3"/>
      <c r="DY161" s="3"/>
      <c r="DZ161" s="3"/>
      <c r="EA161" s="3"/>
    </row>
    <row r="162" spans="1:131" x14ac:dyDescent="0.3">
      <c r="A162" s="72" t="s">
        <v>45</v>
      </c>
      <c r="B162" s="73" t="s">
        <v>6</v>
      </c>
      <c r="C162" s="73" t="s">
        <v>7</v>
      </c>
      <c r="D162" s="73" t="s">
        <v>8</v>
      </c>
      <c r="E162" s="73" t="s">
        <v>9</v>
      </c>
      <c r="F162" s="73" t="s">
        <v>10</v>
      </c>
      <c r="G162" s="19" t="s">
        <v>11</v>
      </c>
      <c r="H162" s="3"/>
      <c r="I162" s="3"/>
      <c r="J162" s="3"/>
      <c r="K162" s="23"/>
      <c r="L162" s="3"/>
      <c r="M162" s="24"/>
      <c r="N162" s="3"/>
      <c r="O162" s="3"/>
      <c r="P162" s="23"/>
      <c r="Q162" s="3"/>
      <c r="R162" s="3"/>
      <c r="S162" s="10"/>
      <c r="T162" s="10"/>
      <c r="U162" s="10"/>
      <c r="V162" s="10"/>
      <c r="W162" s="10"/>
      <c r="X162" s="10"/>
      <c r="Y162" s="10"/>
      <c r="Z162" s="10"/>
      <c r="AA162" s="10"/>
      <c r="AB162" s="10"/>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4"/>
      <c r="DD162" s="4"/>
      <c r="DE162" s="3"/>
      <c r="DF162" s="4"/>
      <c r="DG162" s="4"/>
      <c r="DH162" s="4"/>
      <c r="DI162" s="4"/>
      <c r="DJ162" s="4"/>
      <c r="DK162" s="4"/>
      <c r="DL162" s="4"/>
      <c r="DM162" s="4"/>
      <c r="DN162" s="4"/>
      <c r="DO162" s="4"/>
      <c r="DP162" s="4"/>
      <c r="DQ162" s="4"/>
      <c r="DR162" s="4"/>
      <c r="DS162" s="4"/>
      <c r="DT162" s="4"/>
      <c r="DU162" s="3"/>
      <c r="DV162" s="3"/>
      <c r="DW162" s="3"/>
      <c r="DX162" s="3"/>
      <c r="DY162" s="3"/>
      <c r="DZ162" s="3"/>
      <c r="EA162" s="3"/>
    </row>
    <row r="163" spans="1:131" x14ac:dyDescent="0.3">
      <c r="A163" s="20" t="s">
        <v>43</v>
      </c>
      <c r="B163" s="28"/>
      <c r="C163" s="28"/>
      <c r="D163" s="28"/>
      <c r="E163" s="28"/>
      <c r="F163" s="28"/>
      <c r="G163" s="29"/>
      <c r="H163" s="3"/>
      <c r="I163" s="3"/>
      <c r="J163" s="3"/>
      <c r="K163" s="23"/>
      <c r="L163" s="3"/>
      <c r="M163" s="24"/>
      <c r="N163" s="3"/>
      <c r="O163" s="3"/>
      <c r="P163" s="23"/>
      <c r="Q163" s="3"/>
      <c r="R163" s="3"/>
      <c r="S163" s="10"/>
      <c r="T163" s="10"/>
      <c r="U163" s="10"/>
      <c r="V163" s="10"/>
      <c r="W163" s="10"/>
      <c r="X163" s="10"/>
      <c r="Y163" s="10"/>
      <c r="Z163" s="10"/>
      <c r="AA163" s="10"/>
      <c r="AB163" s="10"/>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4"/>
      <c r="DD163" s="4"/>
      <c r="DE163" s="3"/>
      <c r="DF163" s="4"/>
      <c r="DG163" s="4"/>
      <c r="DH163" s="4"/>
      <c r="DI163" s="4"/>
      <c r="DJ163" s="4"/>
      <c r="DK163" s="4"/>
      <c r="DL163" s="4"/>
      <c r="DM163" s="4"/>
      <c r="DN163" s="4"/>
      <c r="DO163" s="4"/>
      <c r="DP163" s="4"/>
      <c r="DQ163" s="4"/>
      <c r="DR163" s="4"/>
      <c r="DS163" s="4"/>
      <c r="DT163" s="4"/>
      <c r="DU163" s="3"/>
      <c r="DV163" s="3"/>
      <c r="DW163" s="3"/>
      <c r="DX163" s="3"/>
      <c r="DY163" s="3"/>
      <c r="DZ163" s="3"/>
      <c r="EA163" s="3"/>
    </row>
    <row r="164" spans="1:131" ht="19.2" thickBot="1" x14ac:dyDescent="0.35">
      <c r="A164" s="81" t="s">
        <v>86</v>
      </c>
      <c r="B164" s="30"/>
      <c r="C164" s="30"/>
      <c r="D164" s="30"/>
      <c r="E164" s="30"/>
      <c r="F164" s="30"/>
      <c r="G164" s="31"/>
      <c r="H164" s="3"/>
      <c r="I164" s="3"/>
      <c r="J164" s="3"/>
      <c r="K164" s="23"/>
      <c r="L164" s="3"/>
      <c r="M164" s="24"/>
      <c r="N164" s="3"/>
      <c r="O164" s="3"/>
      <c r="P164" s="23"/>
      <c r="Q164" s="3"/>
      <c r="R164" s="3"/>
      <c r="S164" s="10"/>
      <c r="T164" s="10"/>
      <c r="U164" s="10"/>
      <c r="V164" s="10"/>
      <c r="W164" s="10"/>
      <c r="X164" s="10"/>
      <c r="Y164" s="10"/>
      <c r="Z164" s="10"/>
      <c r="AA164" s="10"/>
      <c r="AB164" s="10"/>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4"/>
      <c r="DD164" s="4"/>
      <c r="DE164" s="3"/>
      <c r="DF164" s="4"/>
      <c r="DG164" s="4"/>
      <c r="DH164" s="4"/>
      <c r="DI164" s="4"/>
      <c r="DJ164" s="4"/>
      <c r="DK164" s="4"/>
      <c r="DL164" s="4"/>
      <c r="DM164" s="4"/>
      <c r="DN164" s="4"/>
      <c r="DO164" s="4"/>
      <c r="DP164" s="4"/>
      <c r="DQ164" s="4"/>
      <c r="DR164" s="4"/>
      <c r="DS164" s="4"/>
      <c r="DT164" s="4"/>
      <c r="DU164" s="3"/>
      <c r="DV164" s="3"/>
      <c r="DW164" s="3"/>
      <c r="DX164" s="3"/>
      <c r="DY164" s="3"/>
      <c r="DZ164" s="3"/>
      <c r="EA164" s="3"/>
    </row>
    <row r="165" spans="1:131" x14ac:dyDescent="0.3">
      <c r="H165" s="3"/>
      <c r="I165" s="3"/>
      <c r="J165" s="3"/>
      <c r="K165" s="23"/>
      <c r="L165" s="3"/>
      <c r="M165" s="24"/>
      <c r="N165" s="3"/>
      <c r="O165" s="3"/>
      <c r="P165" s="23"/>
      <c r="Q165" s="3"/>
      <c r="R165" s="3"/>
      <c r="S165" s="10"/>
      <c r="T165" s="10"/>
      <c r="U165" s="10"/>
      <c r="V165" s="10"/>
      <c r="W165" s="10"/>
      <c r="X165" s="10"/>
      <c r="Y165" s="10"/>
      <c r="Z165" s="10"/>
      <c r="AA165" s="10"/>
      <c r="AB165" s="10"/>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4"/>
      <c r="DD165" s="4"/>
      <c r="DE165" s="3"/>
      <c r="DF165" s="4"/>
      <c r="DG165" s="4"/>
      <c r="DH165" s="4"/>
      <c r="DI165" s="4"/>
      <c r="DJ165" s="4"/>
      <c r="DK165" s="4"/>
      <c r="DL165" s="4"/>
      <c r="DM165" s="4"/>
      <c r="DN165" s="4"/>
      <c r="DO165" s="4"/>
      <c r="DP165" s="4"/>
      <c r="DQ165" s="4"/>
      <c r="DR165" s="4"/>
      <c r="DS165" s="4"/>
      <c r="DT165" s="4"/>
      <c r="DU165" s="3"/>
      <c r="DV165" s="3"/>
      <c r="DW165" s="3"/>
      <c r="DX165" s="3"/>
      <c r="DY165" s="3"/>
      <c r="DZ165" s="3"/>
      <c r="EA165" s="3"/>
    </row>
    <row r="166" spans="1:131" x14ac:dyDescent="0.3">
      <c r="H166" s="3"/>
      <c r="I166" s="3"/>
      <c r="J166" s="3"/>
      <c r="K166" s="23"/>
      <c r="L166" s="3"/>
      <c r="M166" s="24"/>
      <c r="N166" s="3"/>
      <c r="O166" s="3"/>
      <c r="P166" s="23"/>
      <c r="Q166" s="3"/>
      <c r="R166" s="3"/>
      <c r="S166" s="10"/>
      <c r="T166" s="10"/>
      <c r="U166" s="10"/>
      <c r="V166" s="10"/>
      <c r="W166" s="10"/>
      <c r="X166" s="10"/>
      <c r="Y166" s="10"/>
      <c r="Z166" s="10"/>
      <c r="AA166" s="10"/>
      <c r="AB166" s="10"/>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4"/>
      <c r="DD166" s="4"/>
      <c r="DE166" s="3"/>
      <c r="DF166" s="4"/>
      <c r="DG166" s="4"/>
      <c r="DH166" s="4"/>
      <c r="DI166" s="4"/>
      <c r="DJ166" s="4"/>
      <c r="DK166" s="4"/>
      <c r="DL166" s="4"/>
      <c r="DM166" s="4"/>
      <c r="DN166" s="4"/>
      <c r="DO166" s="4"/>
      <c r="DP166" s="4"/>
      <c r="DQ166" s="4"/>
      <c r="DR166" s="4"/>
      <c r="DS166" s="4"/>
      <c r="DT166" s="4"/>
      <c r="DU166" s="3"/>
      <c r="DV166" s="3"/>
      <c r="DW166" s="3"/>
      <c r="DX166" s="3"/>
      <c r="DY166" s="3"/>
      <c r="DZ166" s="3"/>
      <c r="EA166" s="3"/>
    </row>
    <row r="167" spans="1:131" x14ac:dyDescent="0.3">
      <c r="H167" s="3"/>
      <c r="I167" s="3"/>
      <c r="J167" s="3"/>
      <c r="K167" s="23"/>
      <c r="L167" s="3"/>
      <c r="M167" s="24"/>
      <c r="N167" s="3"/>
      <c r="O167" s="3"/>
      <c r="P167" s="23"/>
      <c r="Q167" s="3"/>
      <c r="R167" s="3"/>
      <c r="S167" s="10"/>
      <c r="T167" s="10"/>
      <c r="U167" s="10"/>
      <c r="V167" s="10"/>
      <c r="W167" s="10"/>
      <c r="X167" s="10"/>
      <c r="Y167" s="10"/>
      <c r="Z167" s="10"/>
      <c r="AA167" s="10"/>
      <c r="AB167" s="10"/>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4"/>
      <c r="DD167" s="4"/>
      <c r="DE167" s="3"/>
      <c r="DF167" s="4"/>
      <c r="DG167" s="4"/>
      <c r="DH167" s="4"/>
      <c r="DI167" s="4"/>
      <c r="DJ167" s="4"/>
      <c r="DK167" s="4"/>
      <c r="DL167" s="4"/>
      <c r="DM167" s="4"/>
      <c r="DN167" s="4"/>
      <c r="DO167" s="4"/>
      <c r="DP167" s="4"/>
      <c r="DQ167" s="4"/>
      <c r="DR167" s="4"/>
      <c r="DS167" s="4"/>
      <c r="DT167" s="4"/>
      <c r="DU167" s="3"/>
      <c r="DV167" s="3"/>
      <c r="DW167" s="3"/>
      <c r="DX167" s="3"/>
      <c r="DY167" s="3"/>
      <c r="DZ167" s="3"/>
      <c r="EA167" s="3"/>
    </row>
    <row r="168" spans="1:131" x14ac:dyDescent="0.3">
      <c r="H168" s="3"/>
      <c r="I168" s="3"/>
      <c r="J168" s="3"/>
      <c r="K168" s="23"/>
      <c r="L168" s="3"/>
      <c r="M168" s="24"/>
      <c r="N168" s="3"/>
      <c r="O168" s="3"/>
      <c r="P168" s="23"/>
      <c r="Q168" s="3"/>
      <c r="R168" s="3"/>
      <c r="S168" s="10"/>
      <c r="T168" s="10"/>
      <c r="U168" s="10"/>
      <c r="V168" s="10"/>
      <c r="W168" s="10"/>
      <c r="X168" s="10"/>
      <c r="Y168" s="10"/>
      <c r="Z168" s="10"/>
      <c r="AA168" s="10"/>
      <c r="AB168" s="10"/>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4"/>
      <c r="DD168" s="4"/>
      <c r="DE168" s="3"/>
      <c r="DF168" s="4"/>
      <c r="DG168" s="4"/>
      <c r="DH168" s="4"/>
      <c r="DI168" s="4"/>
      <c r="DJ168" s="4"/>
      <c r="DK168" s="4"/>
      <c r="DL168" s="4"/>
      <c r="DM168" s="4"/>
      <c r="DN168" s="4"/>
      <c r="DO168" s="4"/>
      <c r="DP168" s="4"/>
      <c r="DQ168" s="4"/>
      <c r="DR168" s="4"/>
      <c r="DS168" s="4"/>
      <c r="DT168" s="4"/>
      <c r="DU168" s="3"/>
      <c r="DV168" s="3"/>
      <c r="DW168" s="3"/>
      <c r="DX168" s="3"/>
      <c r="DY168" s="3"/>
      <c r="DZ168" s="3"/>
      <c r="EA168" s="3"/>
    </row>
    <row r="169" spans="1:131" x14ac:dyDescent="0.3">
      <c r="H169" s="3"/>
      <c r="I169" s="3"/>
      <c r="J169" s="3"/>
      <c r="K169" s="23"/>
      <c r="L169" s="3"/>
      <c r="M169" s="24"/>
      <c r="N169" s="3"/>
      <c r="O169" s="3"/>
      <c r="P169" s="23"/>
      <c r="Q169" s="3"/>
      <c r="R169" s="3"/>
      <c r="S169" s="10"/>
      <c r="T169" s="10"/>
      <c r="U169" s="10"/>
      <c r="V169" s="10"/>
      <c r="W169" s="10"/>
      <c r="X169" s="10"/>
      <c r="Y169" s="10"/>
      <c r="Z169" s="10"/>
      <c r="AA169" s="10"/>
      <c r="AB169" s="10"/>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4"/>
      <c r="DD169" s="4"/>
      <c r="DE169" s="3"/>
      <c r="DF169" s="4"/>
      <c r="DG169" s="4"/>
      <c r="DH169" s="4"/>
      <c r="DI169" s="4"/>
      <c r="DJ169" s="4"/>
      <c r="DK169" s="4"/>
      <c r="DL169" s="4"/>
      <c r="DM169" s="4"/>
      <c r="DN169" s="4"/>
      <c r="DO169" s="4"/>
      <c r="DP169" s="4"/>
      <c r="DQ169" s="4"/>
      <c r="DR169" s="4"/>
      <c r="DS169" s="4"/>
      <c r="DT169" s="4"/>
      <c r="DU169" s="3"/>
      <c r="DV169" s="3"/>
      <c r="DW169" s="3"/>
      <c r="DX169" s="3"/>
      <c r="DY169" s="3"/>
      <c r="DZ169" s="3"/>
      <c r="EA169" s="3"/>
    </row>
    <row r="170" spans="1:131" x14ac:dyDescent="0.3">
      <c r="H170" s="3"/>
      <c r="I170" s="3"/>
      <c r="J170" s="3"/>
      <c r="K170" s="23"/>
      <c r="L170" s="3"/>
      <c r="M170" s="24"/>
      <c r="N170" s="3"/>
      <c r="O170" s="3"/>
      <c r="P170" s="23"/>
      <c r="Q170" s="3"/>
      <c r="R170" s="3"/>
      <c r="S170" s="10"/>
      <c r="T170" s="10"/>
      <c r="U170" s="10"/>
      <c r="V170" s="10"/>
      <c r="W170" s="10"/>
      <c r="X170" s="10"/>
      <c r="Y170" s="10"/>
      <c r="Z170" s="10"/>
      <c r="AA170" s="10"/>
      <c r="AB170" s="10"/>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4"/>
      <c r="DD170" s="4"/>
      <c r="DE170" s="3"/>
      <c r="DF170" s="4"/>
      <c r="DG170" s="4"/>
      <c r="DH170" s="4"/>
      <c r="DI170" s="4"/>
      <c r="DJ170" s="4"/>
      <c r="DK170" s="4"/>
      <c r="DL170" s="4"/>
      <c r="DM170" s="4"/>
      <c r="DN170" s="4"/>
      <c r="DO170" s="4"/>
      <c r="DP170" s="4"/>
      <c r="DQ170" s="4"/>
      <c r="DR170" s="4"/>
      <c r="DS170" s="4"/>
      <c r="DT170" s="4"/>
      <c r="DU170" s="3"/>
      <c r="DV170" s="3"/>
      <c r="DW170" s="3"/>
      <c r="DX170" s="3"/>
      <c r="DY170" s="3"/>
      <c r="DZ170" s="3"/>
      <c r="EA170" s="3"/>
    </row>
    <row r="171" spans="1:131" x14ac:dyDescent="0.3">
      <c r="H171" s="3"/>
      <c r="I171" s="3"/>
      <c r="J171" s="3"/>
      <c r="K171" s="23"/>
      <c r="L171" s="3"/>
      <c r="M171" s="24"/>
      <c r="N171" s="3"/>
      <c r="O171" s="3"/>
      <c r="P171" s="23"/>
      <c r="Q171" s="3"/>
      <c r="R171" s="3"/>
      <c r="S171" s="10"/>
      <c r="T171" s="10"/>
      <c r="U171" s="10"/>
      <c r="V171" s="10"/>
      <c r="W171" s="10"/>
      <c r="X171" s="10"/>
      <c r="Y171" s="10"/>
      <c r="Z171" s="10"/>
      <c r="AA171" s="10"/>
      <c r="AB171" s="10"/>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4"/>
      <c r="DD171" s="4"/>
      <c r="DE171" s="3"/>
      <c r="DF171" s="4"/>
      <c r="DG171" s="4"/>
      <c r="DH171" s="4"/>
      <c r="DI171" s="4"/>
      <c r="DJ171" s="4"/>
      <c r="DK171" s="4"/>
      <c r="DL171" s="4"/>
      <c r="DM171" s="4"/>
      <c r="DN171" s="4"/>
      <c r="DO171" s="4"/>
      <c r="DP171" s="4"/>
      <c r="DQ171" s="4"/>
      <c r="DR171" s="4"/>
      <c r="DS171" s="4"/>
      <c r="DT171" s="4"/>
      <c r="DU171" s="3"/>
      <c r="DV171" s="3"/>
      <c r="DW171" s="3"/>
      <c r="DX171" s="3"/>
      <c r="DY171" s="3"/>
      <c r="DZ171" s="3"/>
      <c r="EA171" s="3"/>
    </row>
    <row r="172" spans="1:131" x14ac:dyDescent="0.3">
      <c r="H172" s="3"/>
      <c r="I172" s="3"/>
      <c r="J172" s="3"/>
      <c r="K172" s="23"/>
      <c r="L172" s="3"/>
      <c r="M172" s="24"/>
      <c r="N172" s="3"/>
      <c r="O172" s="3"/>
      <c r="P172" s="23"/>
      <c r="Q172" s="3"/>
      <c r="R172" s="3"/>
      <c r="S172" s="10"/>
      <c r="T172" s="10"/>
      <c r="U172" s="10"/>
      <c r="V172" s="10"/>
      <c r="W172" s="10"/>
      <c r="X172" s="10"/>
      <c r="Y172" s="10"/>
      <c r="Z172" s="10"/>
      <c r="AA172" s="10"/>
      <c r="AB172" s="10"/>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4"/>
      <c r="DD172" s="4"/>
      <c r="DE172" s="3"/>
      <c r="DF172" s="4"/>
      <c r="DG172" s="4"/>
      <c r="DH172" s="4"/>
      <c r="DI172" s="4"/>
      <c r="DJ172" s="4"/>
      <c r="DK172" s="4"/>
      <c r="DL172" s="4"/>
      <c r="DM172" s="4"/>
      <c r="DN172" s="4"/>
      <c r="DO172" s="4"/>
      <c r="DP172" s="4"/>
      <c r="DQ172" s="4"/>
      <c r="DR172" s="4"/>
      <c r="DS172" s="4"/>
      <c r="DT172" s="4"/>
      <c r="DU172" s="3"/>
      <c r="DV172" s="3"/>
      <c r="DW172" s="3"/>
      <c r="DX172" s="3"/>
      <c r="DY172" s="3"/>
      <c r="DZ172" s="3"/>
      <c r="EA172" s="3"/>
    </row>
    <row r="173" spans="1:131" x14ac:dyDescent="0.3">
      <c r="H173" s="3"/>
      <c r="I173" s="3"/>
      <c r="J173" s="3"/>
      <c r="K173" s="23"/>
      <c r="L173" s="3"/>
      <c r="M173" s="24"/>
      <c r="N173" s="3"/>
      <c r="O173" s="3"/>
      <c r="P173" s="23"/>
      <c r="Q173" s="3"/>
      <c r="R173" s="3"/>
      <c r="S173" s="10"/>
      <c r="T173" s="10"/>
      <c r="U173" s="10"/>
      <c r="V173" s="10"/>
      <c r="W173" s="10"/>
      <c r="X173" s="10"/>
      <c r="Y173" s="10"/>
      <c r="Z173" s="10"/>
      <c r="AA173" s="10"/>
      <c r="AB173" s="10"/>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4"/>
      <c r="DD173" s="4"/>
      <c r="DE173" s="3"/>
      <c r="DF173" s="4"/>
      <c r="DG173" s="4"/>
      <c r="DH173" s="4"/>
      <c r="DI173" s="4"/>
      <c r="DJ173" s="4"/>
      <c r="DK173" s="4"/>
      <c r="DL173" s="4"/>
      <c r="DM173" s="4"/>
      <c r="DN173" s="4"/>
      <c r="DO173" s="4"/>
      <c r="DP173" s="4"/>
      <c r="DQ173" s="4"/>
      <c r="DR173" s="4"/>
      <c r="DS173" s="4"/>
      <c r="DT173" s="4"/>
      <c r="DU173" s="3"/>
      <c r="DV173" s="3"/>
      <c r="DW173" s="3"/>
      <c r="DX173" s="3"/>
      <c r="DY173" s="3"/>
      <c r="DZ173" s="3"/>
      <c r="EA173" s="3"/>
    </row>
    <row r="174" spans="1:131" x14ac:dyDescent="0.3">
      <c r="H174" s="3"/>
      <c r="I174" s="3"/>
      <c r="J174" s="3"/>
      <c r="K174" s="23"/>
      <c r="L174" s="3"/>
      <c r="M174" s="24"/>
      <c r="N174" s="3"/>
      <c r="O174" s="3"/>
      <c r="P174" s="23"/>
      <c r="Q174" s="3"/>
      <c r="R174" s="3"/>
      <c r="S174" s="10"/>
      <c r="T174" s="10"/>
      <c r="U174" s="10"/>
      <c r="V174" s="10"/>
      <c r="W174" s="10"/>
      <c r="X174" s="10"/>
      <c r="Y174" s="10"/>
      <c r="Z174" s="10"/>
      <c r="AA174" s="10"/>
      <c r="AB174" s="10"/>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4"/>
      <c r="DD174" s="4"/>
      <c r="DE174" s="3"/>
      <c r="DF174" s="4"/>
      <c r="DG174" s="4"/>
      <c r="DH174" s="4"/>
      <c r="DI174" s="4"/>
      <c r="DJ174" s="4"/>
      <c r="DK174" s="4"/>
      <c r="DL174" s="4"/>
      <c r="DM174" s="4"/>
      <c r="DN174" s="4"/>
      <c r="DO174" s="4"/>
      <c r="DP174" s="4"/>
      <c r="DQ174" s="4"/>
      <c r="DR174" s="4"/>
      <c r="DS174" s="4"/>
      <c r="DT174" s="4"/>
      <c r="DU174" s="3"/>
      <c r="DV174" s="3"/>
      <c r="DW174" s="3"/>
      <c r="DX174" s="3"/>
      <c r="DY174" s="3"/>
      <c r="DZ174" s="3"/>
      <c r="EA174" s="3"/>
    </row>
    <row r="175" spans="1:131" x14ac:dyDescent="0.3">
      <c r="H175" s="3"/>
      <c r="I175" s="3"/>
      <c r="J175" s="3"/>
      <c r="K175" s="23"/>
      <c r="L175" s="3"/>
      <c r="M175" s="24"/>
      <c r="N175" s="3"/>
      <c r="O175" s="3"/>
      <c r="P175" s="23"/>
      <c r="Q175" s="3"/>
      <c r="R175" s="3"/>
      <c r="S175" s="10"/>
      <c r="T175" s="10"/>
      <c r="U175" s="10"/>
      <c r="V175" s="10"/>
      <c r="W175" s="10"/>
      <c r="X175" s="10"/>
      <c r="Y175" s="10"/>
      <c r="Z175" s="10"/>
      <c r="AA175" s="10"/>
      <c r="AB175" s="10"/>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4"/>
      <c r="DD175" s="4"/>
      <c r="DE175" s="3"/>
      <c r="DF175" s="4"/>
      <c r="DG175" s="4"/>
      <c r="DH175" s="4"/>
      <c r="DI175" s="4"/>
      <c r="DJ175" s="4"/>
      <c r="DK175" s="4"/>
      <c r="DL175" s="4"/>
      <c r="DM175" s="4"/>
      <c r="DN175" s="4"/>
      <c r="DO175" s="4"/>
      <c r="DP175" s="4"/>
      <c r="DQ175" s="4"/>
      <c r="DR175" s="4"/>
      <c r="DS175" s="4"/>
      <c r="DT175" s="4"/>
      <c r="DU175" s="3"/>
      <c r="DV175" s="3"/>
      <c r="DW175" s="3"/>
      <c r="DX175" s="3"/>
      <c r="DY175" s="3"/>
      <c r="DZ175" s="3"/>
      <c r="EA175" s="3"/>
    </row>
    <row r="176" spans="1:131" x14ac:dyDescent="0.3">
      <c r="H176" s="3"/>
      <c r="I176" s="3"/>
      <c r="J176" s="3"/>
      <c r="K176" s="23"/>
      <c r="L176" s="3"/>
      <c r="M176" s="24"/>
      <c r="N176" s="3"/>
      <c r="O176" s="3"/>
      <c r="P176" s="23"/>
      <c r="Q176" s="3"/>
      <c r="R176" s="3"/>
      <c r="S176" s="10"/>
      <c r="T176" s="10"/>
      <c r="U176" s="10"/>
      <c r="V176" s="10"/>
      <c r="W176" s="10"/>
      <c r="X176" s="10"/>
      <c r="Y176" s="10"/>
      <c r="Z176" s="10"/>
      <c r="AA176" s="10"/>
      <c r="AB176" s="10"/>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4"/>
      <c r="DD176" s="4"/>
      <c r="DE176" s="3"/>
      <c r="DF176" s="4"/>
      <c r="DG176" s="4"/>
      <c r="DH176" s="4"/>
      <c r="DI176" s="4"/>
      <c r="DJ176" s="4"/>
      <c r="DK176" s="4"/>
      <c r="DL176" s="4"/>
      <c r="DM176" s="4"/>
      <c r="DN176" s="4"/>
      <c r="DO176" s="4"/>
      <c r="DP176" s="4"/>
      <c r="DQ176" s="4"/>
      <c r="DR176" s="4"/>
      <c r="DS176" s="4"/>
      <c r="DT176" s="4"/>
      <c r="DU176" s="3"/>
      <c r="DV176" s="3"/>
      <c r="DW176" s="3"/>
      <c r="DX176" s="3"/>
      <c r="DY176" s="3"/>
      <c r="DZ176" s="3"/>
      <c r="EA176" s="3"/>
    </row>
    <row r="177" spans="8:131" x14ac:dyDescent="0.3">
      <c r="H177" s="3"/>
      <c r="I177" s="3"/>
      <c r="J177" s="3"/>
      <c r="K177" s="23"/>
      <c r="L177" s="3"/>
      <c r="M177" s="24"/>
      <c r="N177" s="3"/>
      <c r="O177" s="3"/>
      <c r="P177" s="23"/>
      <c r="Q177" s="3"/>
      <c r="R177" s="3"/>
      <c r="S177" s="10"/>
      <c r="T177" s="10"/>
      <c r="U177" s="10"/>
      <c r="V177" s="10"/>
      <c r="W177" s="10"/>
      <c r="X177" s="10"/>
      <c r="Y177" s="10"/>
      <c r="Z177" s="10"/>
      <c r="AA177" s="10"/>
      <c r="AB177" s="10"/>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4"/>
      <c r="DD177" s="4"/>
      <c r="DE177" s="3"/>
      <c r="DF177" s="4"/>
      <c r="DG177" s="4"/>
      <c r="DH177" s="4"/>
      <c r="DI177" s="4"/>
      <c r="DJ177" s="4"/>
      <c r="DK177" s="4"/>
      <c r="DL177" s="4"/>
      <c r="DM177" s="4"/>
      <c r="DN177" s="4"/>
      <c r="DO177" s="4"/>
      <c r="DP177" s="4"/>
      <c r="DQ177" s="4"/>
      <c r="DR177" s="4"/>
      <c r="DS177" s="4"/>
      <c r="DT177" s="4"/>
      <c r="DU177" s="3"/>
      <c r="DV177" s="3"/>
      <c r="DW177" s="3"/>
      <c r="DX177" s="3"/>
      <c r="DY177" s="3"/>
      <c r="DZ177" s="3"/>
      <c r="EA177" s="3"/>
    </row>
    <row r="178" spans="8:131" x14ac:dyDescent="0.3">
      <c r="H178" s="3"/>
      <c r="I178" s="3"/>
      <c r="J178" s="3"/>
      <c r="K178" s="23"/>
      <c r="L178" s="3"/>
      <c r="M178" s="24"/>
      <c r="N178" s="3"/>
      <c r="O178" s="3"/>
      <c r="P178" s="23"/>
      <c r="Q178" s="3"/>
      <c r="R178" s="3"/>
      <c r="S178" s="10"/>
      <c r="T178" s="10"/>
      <c r="U178" s="10"/>
      <c r="V178" s="10"/>
      <c r="W178" s="10"/>
      <c r="X178" s="10"/>
      <c r="Y178" s="10"/>
      <c r="Z178" s="10"/>
      <c r="AA178" s="10"/>
      <c r="AB178" s="10"/>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4"/>
      <c r="DD178" s="4"/>
      <c r="DE178" s="3"/>
      <c r="DF178" s="4"/>
      <c r="DG178" s="4"/>
      <c r="DH178" s="4"/>
      <c r="DI178" s="4"/>
      <c r="DJ178" s="4"/>
      <c r="DK178" s="4"/>
      <c r="DL178" s="4"/>
      <c r="DM178" s="4"/>
      <c r="DN178" s="4"/>
      <c r="DO178" s="4"/>
      <c r="DP178" s="4"/>
      <c r="DQ178" s="4"/>
      <c r="DR178" s="4"/>
      <c r="DS178" s="4"/>
      <c r="DT178" s="4"/>
      <c r="DU178" s="3"/>
      <c r="DV178" s="3"/>
      <c r="DW178" s="3"/>
      <c r="DX178" s="3"/>
      <c r="DY178" s="3"/>
      <c r="DZ178" s="3"/>
      <c r="EA178" s="3"/>
    </row>
    <row r="179" spans="8:131" x14ac:dyDescent="0.3">
      <c r="H179" s="3"/>
      <c r="I179" s="3"/>
      <c r="J179" s="3"/>
      <c r="K179" s="23"/>
      <c r="L179" s="3"/>
      <c r="M179" s="24"/>
      <c r="N179" s="3"/>
      <c r="O179" s="3"/>
      <c r="P179" s="23"/>
      <c r="Q179" s="3"/>
      <c r="R179" s="3"/>
      <c r="S179" s="10"/>
      <c r="T179" s="10"/>
      <c r="U179" s="10"/>
      <c r="V179" s="10"/>
      <c r="W179" s="10"/>
      <c r="X179" s="10"/>
      <c r="Y179" s="10"/>
      <c r="Z179" s="10"/>
      <c r="AA179" s="10"/>
      <c r="AB179" s="10"/>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4"/>
      <c r="DD179" s="4"/>
      <c r="DE179" s="3"/>
      <c r="DF179" s="4"/>
      <c r="DG179" s="4"/>
      <c r="DH179" s="4"/>
      <c r="DI179" s="4"/>
      <c r="DJ179" s="4"/>
      <c r="DK179" s="4"/>
      <c r="DL179" s="4"/>
      <c r="DM179" s="4"/>
      <c r="DN179" s="4"/>
      <c r="DO179" s="4"/>
      <c r="DP179" s="4"/>
      <c r="DQ179" s="4"/>
      <c r="DR179" s="4"/>
      <c r="DS179" s="4"/>
      <c r="DT179" s="4"/>
      <c r="DU179" s="3"/>
      <c r="DV179" s="3"/>
      <c r="DW179" s="3"/>
      <c r="DX179" s="3"/>
      <c r="DY179" s="3"/>
      <c r="DZ179" s="3"/>
      <c r="EA179" s="3"/>
    </row>
    <row r="180" spans="8:131" x14ac:dyDescent="0.3">
      <c r="H180" s="3"/>
      <c r="I180" s="3"/>
      <c r="J180" s="3"/>
      <c r="K180" s="23"/>
      <c r="L180" s="3"/>
      <c r="M180" s="24"/>
      <c r="N180" s="3"/>
      <c r="O180" s="3"/>
      <c r="P180" s="23"/>
      <c r="Q180" s="3"/>
      <c r="R180" s="3"/>
      <c r="S180" s="10"/>
      <c r="T180" s="10"/>
      <c r="U180" s="10"/>
      <c r="V180" s="10"/>
      <c r="W180" s="10"/>
      <c r="X180" s="10"/>
      <c r="Y180" s="10"/>
      <c r="Z180" s="10"/>
      <c r="AA180" s="10"/>
      <c r="AB180" s="10"/>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4"/>
      <c r="DD180" s="4"/>
      <c r="DE180" s="3"/>
      <c r="DF180" s="4"/>
      <c r="DG180" s="4"/>
      <c r="DH180" s="4"/>
      <c r="DI180" s="4"/>
      <c r="DJ180" s="4"/>
      <c r="DK180" s="4"/>
      <c r="DL180" s="4"/>
      <c r="DM180" s="4"/>
      <c r="DN180" s="4"/>
      <c r="DO180" s="4"/>
      <c r="DP180" s="4"/>
      <c r="DQ180" s="4"/>
      <c r="DR180" s="4"/>
      <c r="DS180" s="4"/>
      <c r="DT180" s="4"/>
      <c r="DU180" s="3"/>
      <c r="DV180" s="3"/>
      <c r="DW180" s="3"/>
      <c r="DX180" s="3"/>
      <c r="DY180" s="3"/>
      <c r="DZ180" s="3"/>
      <c r="EA180" s="3"/>
    </row>
    <row r="181" spans="8:131" x14ac:dyDescent="0.3">
      <c r="H181" s="3"/>
      <c r="I181" s="3"/>
      <c r="J181" s="3"/>
      <c r="K181" s="23"/>
      <c r="L181" s="3"/>
      <c r="M181" s="24"/>
      <c r="N181" s="3"/>
      <c r="O181" s="3"/>
      <c r="P181" s="23"/>
      <c r="Q181" s="3"/>
      <c r="R181" s="3"/>
      <c r="S181" s="10"/>
      <c r="T181" s="10"/>
      <c r="U181" s="10"/>
      <c r="V181" s="10"/>
      <c r="W181" s="10"/>
      <c r="X181" s="10"/>
      <c r="Y181" s="10"/>
      <c r="Z181" s="10"/>
      <c r="AA181" s="10"/>
      <c r="AB181" s="10"/>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4"/>
      <c r="DD181" s="4"/>
      <c r="DE181" s="3"/>
      <c r="DF181" s="4"/>
      <c r="DG181" s="4"/>
      <c r="DH181" s="4"/>
      <c r="DI181" s="4"/>
      <c r="DJ181" s="4"/>
      <c r="DK181" s="4"/>
      <c r="DL181" s="4"/>
      <c r="DM181" s="4"/>
      <c r="DN181" s="4"/>
      <c r="DO181" s="4"/>
      <c r="DP181" s="4"/>
      <c r="DQ181" s="4"/>
      <c r="DR181" s="4"/>
      <c r="DS181" s="4"/>
      <c r="DT181" s="4"/>
      <c r="DU181" s="3"/>
      <c r="DV181" s="3"/>
      <c r="DW181" s="3"/>
      <c r="DX181" s="3"/>
      <c r="DY181" s="3"/>
      <c r="DZ181" s="3"/>
      <c r="EA181" s="3"/>
    </row>
    <row r="182" spans="8:131" x14ac:dyDescent="0.3">
      <c r="H182" s="3"/>
      <c r="I182" s="3"/>
      <c r="J182" s="3"/>
      <c r="K182" s="23"/>
      <c r="L182" s="3"/>
      <c r="M182" s="24"/>
      <c r="N182" s="3"/>
      <c r="O182" s="3"/>
      <c r="P182" s="23"/>
      <c r="Q182" s="3"/>
      <c r="R182" s="3"/>
      <c r="S182" s="10"/>
      <c r="T182" s="10"/>
      <c r="U182" s="10"/>
      <c r="V182" s="10"/>
      <c r="W182" s="10"/>
      <c r="X182" s="10"/>
      <c r="Y182" s="10"/>
      <c r="Z182" s="10"/>
      <c r="AA182" s="10"/>
      <c r="AB182" s="10"/>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4"/>
      <c r="DD182" s="4"/>
      <c r="DE182" s="3"/>
      <c r="DF182" s="4"/>
      <c r="DG182" s="4"/>
      <c r="DH182" s="4"/>
      <c r="DI182" s="4"/>
      <c r="DJ182" s="4"/>
      <c r="DK182" s="4"/>
      <c r="DL182" s="4"/>
      <c r="DM182" s="4"/>
      <c r="DN182" s="4"/>
      <c r="DO182" s="4"/>
      <c r="DP182" s="4"/>
      <c r="DQ182" s="4"/>
      <c r="DR182" s="4"/>
      <c r="DS182" s="4"/>
      <c r="DT182" s="4"/>
      <c r="DU182" s="3"/>
      <c r="DV182" s="3"/>
      <c r="DW182" s="3"/>
      <c r="DX182" s="3"/>
      <c r="DY182" s="3"/>
      <c r="DZ182" s="3"/>
      <c r="EA182" s="3"/>
    </row>
    <row r="183" spans="8:131" x14ac:dyDescent="0.3">
      <c r="H183" s="3"/>
      <c r="I183" s="3"/>
      <c r="J183" s="3"/>
      <c r="K183" s="23"/>
      <c r="L183" s="3"/>
      <c r="M183" s="24"/>
      <c r="N183" s="3"/>
      <c r="O183" s="3"/>
      <c r="P183" s="23"/>
      <c r="Q183" s="3"/>
      <c r="R183" s="3"/>
      <c r="S183" s="10"/>
      <c r="T183" s="10"/>
      <c r="U183" s="10"/>
      <c r="V183" s="10"/>
      <c r="W183" s="10"/>
      <c r="X183" s="10"/>
      <c r="Y183" s="10"/>
      <c r="Z183" s="10"/>
      <c r="AA183" s="10"/>
      <c r="AB183" s="10"/>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4"/>
      <c r="DD183" s="4"/>
      <c r="DE183" s="3"/>
      <c r="DF183" s="4"/>
      <c r="DG183" s="4"/>
      <c r="DH183" s="4"/>
      <c r="DI183" s="4"/>
      <c r="DJ183" s="4"/>
      <c r="DK183" s="4"/>
      <c r="DL183" s="4"/>
      <c r="DM183" s="4"/>
      <c r="DN183" s="4"/>
      <c r="DO183" s="4"/>
      <c r="DP183" s="4"/>
      <c r="DQ183" s="4"/>
      <c r="DR183" s="4"/>
      <c r="DS183" s="4"/>
      <c r="DT183" s="4"/>
      <c r="DU183" s="3"/>
      <c r="DV183" s="3"/>
      <c r="DW183" s="3"/>
      <c r="DX183" s="3"/>
      <c r="DY183" s="3"/>
      <c r="DZ183" s="3"/>
      <c r="EA183" s="3"/>
    </row>
    <row r="184" spans="8:131" x14ac:dyDescent="0.3">
      <c r="H184" s="3"/>
      <c r="I184" s="3"/>
      <c r="J184" s="3"/>
      <c r="K184" s="23"/>
      <c r="L184" s="3"/>
      <c r="M184" s="24"/>
      <c r="N184" s="3"/>
      <c r="O184" s="3"/>
      <c r="P184" s="23"/>
      <c r="Q184" s="3"/>
      <c r="R184" s="3"/>
      <c r="S184" s="10"/>
      <c r="T184" s="10"/>
      <c r="U184" s="10"/>
      <c r="V184" s="10"/>
      <c r="W184" s="10"/>
      <c r="X184" s="10"/>
      <c r="Y184" s="10"/>
      <c r="Z184" s="10"/>
      <c r="AA184" s="10"/>
      <c r="AB184" s="10"/>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4"/>
      <c r="DD184" s="4"/>
      <c r="DE184" s="3"/>
      <c r="DF184" s="4"/>
      <c r="DG184" s="4"/>
      <c r="DH184" s="4"/>
      <c r="DI184" s="4"/>
      <c r="DJ184" s="4"/>
      <c r="DK184" s="4"/>
      <c r="DL184" s="4"/>
      <c r="DM184" s="4"/>
      <c r="DN184" s="4"/>
      <c r="DO184" s="4"/>
      <c r="DP184" s="4"/>
      <c r="DQ184" s="4"/>
      <c r="DR184" s="4"/>
      <c r="DS184" s="4"/>
      <c r="DT184" s="4"/>
      <c r="DU184" s="3"/>
      <c r="DV184" s="3"/>
      <c r="DW184" s="3"/>
      <c r="DX184" s="3"/>
      <c r="DY184" s="3"/>
      <c r="DZ184" s="3"/>
      <c r="EA184" s="3"/>
    </row>
    <row r="185" spans="8:131" x14ac:dyDescent="0.3">
      <c r="H185" s="3"/>
      <c r="I185" s="3"/>
      <c r="J185" s="3"/>
      <c r="K185" s="23"/>
      <c r="L185" s="3"/>
      <c r="M185" s="24"/>
      <c r="N185" s="3"/>
      <c r="O185" s="3"/>
      <c r="P185" s="23"/>
      <c r="Q185" s="3"/>
      <c r="R185" s="3"/>
      <c r="S185" s="10"/>
      <c r="T185" s="10"/>
      <c r="U185" s="10"/>
      <c r="V185" s="10"/>
      <c r="W185" s="10"/>
      <c r="X185" s="10"/>
      <c r="Y185" s="10"/>
      <c r="Z185" s="10"/>
      <c r="AA185" s="10"/>
      <c r="AB185" s="10"/>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4"/>
      <c r="DD185" s="4"/>
      <c r="DE185" s="3"/>
      <c r="DF185" s="4"/>
      <c r="DG185" s="4"/>
      <c r="DH185" s="4"/>
      <c r="DI185" s="4"/>
      <c r="DJ185" s="4"/>
      <c r="DK185" s="4"/>
      <c r="DL185" s="4"/>
      <c r="DM185" s="4"/>
      <c r="DN185" s="4"/>
      <c r="DO185" s="4"/>
      <c r="DP185" s="4"/>
      <c r="DQ185" s="4"/>
      <c r="DR185" s="4"/>
      <c r="DS185" s="4"/>
      <c r="DT185" s="4"/>
      <c r="DU185" s="3"/>
      <c r="DV185" s="3"/>
      <c r="DW185" s="3"/>
      <c r="DX185" s="3"/>
      <c r="DY185" s="3"/>
      <c r="DZ185" s="3"/>
      <c r="EA185" s="3"/>
    </row>
    <row r="186" spans="8:131" x14ac:dyDescent="0.3">
      <c r="H186" s="3"/>
      <c r="I186" s="3"/>
      <c r="J186" s="3"/>
      <c r="K186" s="23"/>
      <c r="L186" s="3"/>
      <c r="M186" s="24"/>
      <c r="N186" s="3"/>
      <c r="O186" s="3"/>
      <c r="P186" s="23"/>
      <c r="Q186" s="3"/>
      <c r="R186" s="3"/>
      <c r="S186" s="10"/>
      <c r="T186" s="10"/>
      <c r="U186" s="10"/>
      <c r="V186" s="10"/>
      <c r="W186" s="10"/>
      <c r="X186" s="10"/>
      <c r="Y186" s="10"/>
      <c r="Z186" s="10"/>
      <c r="AA186" s="10"/>
      <c r="AB186" s="10"/>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4"/>
      <c r="DD186" s="4"/>
      <c r="DE186" s="3"/>
      <c r="DF186" s="4"/>
      <c r="DG186" s="4"/>
      <c r="DH186" s="4"/>
      <c r="DI186" s="4"/>
      <c r="DJ186" s="4"/>
      <c r="DK186" s="4"/>
      <c r="DL186" s="4"/>
      <c r="DM186" s="4"/>
      <c r="DN186" s="4"/>
      <c r="DO186" s="4"/>
      <c r="DP186" s="4"/>
      <c r="DQ186" s="4"/>
      <c r="DR186" s="4"/>
      <c r="DS186" s="4"/>
      <c r="DT186" s="4"/>
      <c r="DU186" s="3"/>
      <c r="DV186" s="3"/>
      <c r="DW186" s="3"/>
      <c r="DX186" s="3"/>
      <c r="DY186" s="3"/>
      <c r="DZ186" s="3"/>
      <c r="EA186" s="3"/>
    </row>
    <row r="187" spans="8:131" x14ac:dyDescent="0.3">
      <c r="H187" s="3"/>
      <c r="I187" s="3"/>
      <c r="J187" s="3"/>
      <c r="K187" s="23"/>
      <c r="L187" s="3"/>
      <c r="M187" s="24"/>
      <c r="N187" s="3"/>
      <c r="O187" s="3"/>
      <c r="P187" s="23"/>
      <c r="Q187" s="3"/>
      <c r="R187" s="3"/>
      <c r="S187" s="10"/>
      <c r="T187" s="10"/>
      <c r="U187" s="10"/>
      <c r="V187" s="10"/>
      <c r="W187" s="10"/>
      <c r="X187" s="10"/>
      <c r="Y187" s="10"/>
      <c r="Z187" s="10"/>
      <c r="AA187" s="10"/>
      <c r="AB187" s="10"/>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4"/>
      <c r="DD187" s="4"/>
      <c r="DE187" s="3"/>
      <c r="DF187" s="4"/>
      <c r="DG187" s="4"/>
      <c r="DH187" s="4"/>
      <c r="DI187" s="4"/>
      <c r="DJ187" s="4"/>
      <c r="DK187" s="4"/>
      <c r="DL187" s="4"/>
      <c r="DM187" s="4"/>
      <c r="DN187" s="4"/>
      <c r="DO187" s="4"/>
      <c r="DP187" s="4"/>
      <c r="DQ187" s="4"/>
      <c r="DR187" s="4"/>
      <c r="DS187" s="4"/>
      <c r="DT187" s="4"/>
      <c r="DU187" s="3"/>
      <c r="DV187" s="3"/>
      <c r="DW187" s="3"/>
      <c r="DX187" s="3"/>
      <c r="DY187" s="3"/>
      <c r="DZ187" s="3"/>
      <c r="EA187" s="3"/>
    </row>
    <row r="188" spans="8:131" x14ac:dyDescent="0.3">
      <c r="H188" s="3"/>
      <c r="I188" s="3"/>
      <c r="J188" s="3"/>
      <c r="K188" s="23"/>
      <c r="L188" s="3"/>
      <c r="M188" s="24"/>
      <c r="N188" s="3"/>
      <c r="O188" s="3"/>
      <c r="P188" s="23"/>
      <c r="Q188" s="3"/>
      <c r="R188" s="3"/>
      <c r="S188" s="10"/>
      <c r="T188" s="10"/>
      <c r="U188" s="10"/>
      <c r="V188" s="10"/>
      <c r="W188" s="10"/>
      <c r="X188" s="10"/>
      <c r="Y188" s="10"/>
      <c r="Z188" s="10"/>
      <c r="AA188" s="10"/>
      <c r="AB188" s="10"/>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4"/>
      <c r="DD188" s="4"/>
      <c r="DE188" s="3"/>
      <c r="DF188" s="4"/>
      <c r="DG188" s="4"/>
      <c r="DH188" s="4"/>
      <c r="DI188" s="4"/>
      <c r="DJ188" s="4"/>
      <c r="DK188" s="4"/>
      <c r="DL188" s="4"/>
      <c r="DM188" s="4"/>
      <c r="DN188" s="4"/>
      <c r="DO188" s="4"/>
      <c r="DP188" s="4"/>
      <c r="DQ188" s="4"/>
      <c r="DR188" s="4"/>
      <c r="DS188" s="4"/>
      <c r="DT188" s="4"/>
      <c r="DU188" s="3"/>
      <c r="DV188" s="3"/>
      <c r="DW188" s="3"/>
      <c r="DX188" s="3"/>
      <c r="DY188" s="3"/>
      <c r="DZ188" s="3"/>
      <c r="EA188" s="3"/>
    </row>
    <row r="189" spans="8:131" x14ac:dyDescent="0.3">
      <c r="H189" s="3"/>
      <c r="I189" s="3"/>
      <c r="J189" s="3"/>
      <c r="K189" s="23"/>
      <c r="L189" s="3"/>
      <c r="M189" s="24"/>
      <c r="N189" s="3"/>
      <c r="O189" s="3"/>
      <c r="P189" s="23"/>
      <c r="Q189" s="3"/>
      <c r="R189" s="3"/>
      <c r="S189" s="10"/>
      <c r="T189" s="10"/>
      <c r="U189" s="10"/>
      <c r="V189" s="10"/>
      <c r="W189" s="10"/>
      <c r="X189" s="10"/>
      <c r="Y189" s="10"/>
      <c r="Z189" s="10"/>
      <c r="AA189" s="10"/>
      <c r="AB189" s="10"/>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4"/>
      <c r="DD189" s="4"/>
      <c r="DE189" s="3"/>
      <c r="DF189" s="4"/>
      <c r="DG189" s="4"/>
      <c r="DH189" s="4"/>
      <c r="DI189" s="4"/>
      <c r="DJ189" s="4"/>
      <c r="DK189" s="4"/>
      <c r="DL189" s="4"/>
      <c r="DM189" s="4"/>
      <c r="DN189" s="4"/>
      <c r="DO189" s="4"/>
      <c r="DP189" s="4"/>
      <c r="DQ189" s="4"/>
      <c r="DR189" s="4"/>
      <c r="DS189" s="4"/>
      <c r="DT189" s="4"/>
      <c r="DU189" s="3"/>
      <c r="DV189" s="3"/>
      <c r="DW189" s="3"/>
      <c r="DX189" s="3"/>
      <c r="DY189" s="3"/>
      <c r="DZ189" s="3"/>
      <c r="EA189" s="3"/>
    </row>
    <row r="190" spans="8:131" x14ac:dyDescent="0.3">
      <c r="H190" s="3"/>
      <c r="I190" s="3"/>
      <c r="J190" s="3"/>
      <c r="K190" s="23"/>
      <c r="L190" s="3"/>
      <c r="M190" s="24"/>
      <c r="N190" s="3"/>
      <c r="O190" s="3"/>
      <c r="P190" s="23"/>
      <c r="Q190" s="3"/>
      <c r="R190" s="3"/>
      <c r="S190" s="10"/>
      <c r="T190" s="10"/>
      <c r="U190" s="10"/>
      <c r="V190" s="10"/>
      <c r="W190" s="10"/>
      <c r="X190" s="10"/>
      <c r="Y190" s="10"/>
      <c r="Z190" s="10"/>
      <c r="AA190" s="10"/>
      <c r="AB190" s="10"/>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4"/>
      <c r="DD190" s="4"/>
      <c r="DE190" s="3"/>
      <c r="DF190" s="4"/>
      <c r="DG190" s="4"/>
      <c r="DH190" s="4"/>
      <c r="DI190" s="4"/>
      <c r="DJ190" s="4"/>
      <c r="DK190" s="4"/>
      <c r="DL190" s="4"/>
      <c r="DM190" s="4"/>
      <c r="DN190" s="4"/>
      <c r="DO190" s="4"/>
      <c r="DP190" s="4"/>
      <c r="DQ190" s="4"/>
      <c r="DR190" s="4"/>
      <c r="DS190" s="4"/>
      <c r="DT190" s="4"/>
      <c r="DU190" s="3"/>
      <c r="DV190" s="3"/>
      <c r="DW190" s="3"/>
      <c r="DX190" s="3"/>
      <c r="DY190" s="3"/>
      <c r="DZ190" s="3"/>
      <c r="EA190" s="3"/>
    </row>
    <row r="191" spans="8:131" x14ac:dyDescent="0.3">
      <c r="H191" s="3"/>
      <c r="I191" s="3"/>
      <c r="J191" s="3"/>
      <c r="K191" s="23"/>
      <c r="L191" s="3"/>
      <c r="M191" s="24"/>
      <c r="N191" s="3"/>
      <c r="O191" s="3"/>
      <c r="P191" s="23"/>
      <c r="Q191" s="3"/>
      <c r="R191" s="3"/>
      <c r="S191" s="10"/>
      <c r="T191" s="10"/>
      <c r="U191" s="10"/>
      <c r="V191" s="10"/>
      <c r="W191" s="10"/>
      <c r="X191" s="10"/>
      <c r="Y191" s="10"/>
      <c r="Z191" s="10"/>
      <c r="AA191" s="10"/>
      <c r="AB191" s="10"/>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4"/>
      <c r="DD191" s="4"/>
      <c r="DE191" s="3"/>
      <c r="DF191" s="4"/>
      <c r="DG191" s="4"/>
      <c r="DH191" s="4"/>
      <c r="DI191" s="4"/>
      <c r="DJ191" s="4"/>
      <c r="DK191" s="4"/>
      <c r="DL191" s="4"/>
      <c r="DM191" s="4"/>
      <c r="DN191" s="4"/>
      <c r="DO191" s="4"/>
      <c r="DP191" s="4"/>
      <c r="DQ191" s="4"/>
      <c r="DR191" s="4"/>
      <c r="DS191" s="4"/>
      <c r="DT191" s="4"/>
      <c r="DU191" s="3"/>
      <c r="DV191" s="3"/>
      <c r="DW191" s="3"/>
      <c r="DX191" s="3"/>
      <c r="DY191" s="3"/>
      <c r="DZ191" s="3"/>
      <c r="EA191" s="3"/>
    </row>
    <row r="192" spans="8:131" x14ac:dyDescent="0.3">
      <c r="H192" s="3"/>
      <c r="I192" s="3"/>
      <c r="J192" s="3"/>
      <c r="K192" s="23"/>
      <c r="L192" s="3"/>
      <c r="M192" s="24"/>
      <c r="N192" s="3"/>
      <c r="O192" s="3"/>
      <c r="P192" s="23"/>
      <c r="Q192" s="3"/>
      <c r="R192" s="3"/>
      <c r="S192" s="10"/>
      <c r="T192" s="10"/>
      <c r="U192" s="10"/>
      <c r="V192" s="10"/>
      <c r="W192" s="10"/>
      <c r="X192" s="10"/>
      <c r="Y192" s="10"/>
      <c r="Z192" s="10"/>
      <c r="AA192" s="10"/>
      <c r="AB192" s="10"/>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4"/>
      <c r="DD192" s="4"/>
      <c r="DE192" s="3"/>
      <c r="DF192" s="4"/>
      <c r="DG192" s="4"/>
      <c r="DH192" s="4"/>
      <c r="DI192" s="4"/>
      <c r="DJ192" s="4"/>
      <c r="DK192" s="4"/>
      <c r="DL192" s="4"/>
      <c r="DM192" s="4"/>
      <c r="DN192" s="4"/>
      <c r="DO192" s="4"/>
      <c r="DP192" s="4"/>
      <c r="DQ192" s="4"/>
      <c r="DR192" s="4"/>
      <c r="DS192" s="4"/>
      <c r="DT192" s="4"/>
      <c r="DU192" s="3"/>
      <c r="DV192" s="3"/>
      <c r="DW192" s="3"/>
      <c r="DX192" s="3"/>
      <c r="DY192" s="3"/>
      <c r="DZ192" s="3"/>
      <c r="EA192" s="3"/>
    </row>
    <row r="193" spans="8:131" x14ac:dyDescent="0.3">
      <c r="H193" s="3"/>
      <c r="I193" s="3"/>
      <c r="J193" s="3"/>
      <c r="K193" s="23"/>
      <c r="L193" s="3"/>
      <c r="M193" s="24"/>
      <c r="N193" s="3"/>
      <c r="O193" s="3"/>
      <c r="P193" s="23"/>
      <c r="Q193" s="3"/>
      <c r="R193" s="3"/>
      <c r="S193" s="10"/>
      <c r="T193" s="10"/>
      <c r="U193" s="10"/>
      <c r="V193" s="10"/>
      <c r="W193" s="10"/>
      <c r="X193" s="10"/>
      <c r="Y193" s="10"/>
      <c r="Z193" s="10"/>
      <c r="AA193" s="10"/>
      <c r="AB193" s="10"/>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4"/>
      <c r="DD193" s="4"/>
      <c r="DE193" s="3"/>
      <c r="DF193" s="4"/>
      <c r="DG193" s="4"/>
      <c r="DH193" s="4"/>
      <c r="DI193" s="4"/>
      <c r="DJ193" s="4"/>
      <c r="DK193" s="4"/>
      <c r="DL193" s="4"/>
      <c r="DM193" s="4"/>
      <c r="DN193" s="4"/>
      <c r="DO193" s="4"/>
      <c r="DP193" s="4"/>
      <c r="DQ193" s="4"/>
      <c r="DR193" s="4"/>
      <c r="DS193" s="4"/>
      <c r="DT193" s="4"/>
      <c r="DU193" s="3"/>
      <c r="DV193" s="3"/>
      <c r="DW193" s="3"/>
      <c r="DX193" s="3"/>
      <c r="DY193" s="3"/>
      <c r="DZ193" s="3"/>
      <c r="EA193" s="3"/>
    </row>
    <row r="194" spans="8:131" x14ac:dyDescent="0.3">
      <c r="H194" s="3"/>
      <c r="I194" s="3"/>
      <c r="J194" s="3"/>
      <c r="K194" s="23"/>
      <c r="L194" s="3"/>
      <c r="M194" s="24"/>
      <c r="N194" s="3"/>
      <c r="O194" s="3"/>
      <c r="P194" s="23"/>
      <c r="Q194" s="3"/>
      <c r="R194" s="3"/>
      <c r="S194" s="10"/>
      <c r="T194" s="10"/>
      <c r="U194" s="10"/>
      <c r="V194" s="10"/>
      <c r="W194" s="10"/>
      <c r="X194" s="10"/>
      <c r="Y194" s="10"/>
      <c r="Z194" s="10"/>
      <c r="AA194" s="10"/>
      <c r="AB194" s="10"/>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4"/>
      <c r="DD194" s="4"/>
      <c r="DE194" s="3"/>
      <c r="DF194" s="4"/>
      <c r="DG194" s="4"/>
      <c r="DH194" s="4"/>
      <c r="DI194" s="4"/>
      <c r="DJ194" s="4"/>
      <c r="DK194" s="4"/>
      <c r="DL194" s="4"/>
      <c r="DM194" s="4"/>
      <c r="DN194" s="4"/>
      <c r="DO194" s="4"/>
      <c r="DP194" s="4"/>
      <c r="DQ194" s="4"/>
      <c r="DR194" s="4"/>
      <c r="DS194" s="4"/>
      <c r="DT194" s="4"/>
      <c r="DU194" s="3"/>
      <c r="DV194" s="3"/>
      <c r="DW194" s="3"/>
      <c r="DX194" s="3"/>
      <c r="DY194" s="3"/>
      <c r="DZ194" s="3"/>
      <c r="EA194" s="3"/>
    </row>
    <row r="195" spans="8:131" x14ac:dyDescent="0.3">
      <c r="H195" s="3"/>
      <c r="I195" s="3"/>
      <c r="J195" s="3"/>
      <c r="K195" s="23"/>
      <c r="L195" s="3"/>
      <c r="M195" s="24"/>
      <c r="N195" s="3"/>
      <c r="O195" s="3"/>
      <c r="P195" s="2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4"/>
      <c r="DD195" s="4"/>
      <c r="DE195" s="3"/>
      <c r="DF195" s="4"/>
      <c r="DG195" s="4"/>
      <c r="DH195" s="4"/>
      <c r="DI195" s="4"/>
      <c r="DJ195" s="4"/>
      <c r="DK195" s="4"/>
      <c r="DL195" s="4"/>
      <c r="DM195" s="4"/>
      <c r="DN195" s="4"/>
      <c r="DO195" s="4"/>
      <c r="DP195" s="4"/>
      <c r="DQ195" s="4"/>
      <c r="DR195" s="4"/>
      <c r="DS195" s="4"/>
      <c r="DT195" s="4"/>
      <c r="DU195" s="3"/>
      <c r="DV195" s="3"/>
      <c r="DW195" s="3"/>
      <c r="DX195" s="3"/>
      <c r="DY195" s="3"/>
      <c r="DZ195" s="3"/>
      <c r="EA195" s="3"/>
    </row>
    <row r="196" spans="8:131" x14ac:dyDescent="0.3">
      <c r="H196" s="3"/>
      <c r="I196" s="3"/>
      <c r="J196" s="3"/>
      <c r="K196" s="23"/>
      <c r="L196" s="3"/>
      <c r="M196" s="24"/>
      <c r="N196" s="3"/>
      <c r="O196" s="3"/>
      <c r="P196" s="2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4"/>
      <c r="DD196" s="4"/>
      <c r="DE196" s="3"/>
      <c r="DF196" s="4"/>
      <c r="DG196" s="4"/>
      <c r="DH196" s="4"/>
      <c r="DI196" s="4"/>
      <c r="DJ196" s="4"/>
      <c r="DK196" s="4"/>
      <c r="DL196" s="4"/>
      <c r="DM196" s="4"/>
      <c r="DN196" s="4"/>
      <c r="DO196" s="4"/>
      <c r="DP196" s="4"/>
      <c r="DQ196" s="4"/>
      <c r="DR196" s="4"/>
      <c r="DS196" s="4"/>
      <c r="DT196" s="4"/>
      <c r="DU196" s="3"/>
      <c r="DV196" s="3"/>
      <c r="DW196" s="3"/>
      <c r="DX196" s="3"/>
      <c r="DY196" s="3"/>
      <c r="DZ196" s="3"/>
      <c r="EA196" s="3"/>
    </row>
    <row r="197" spans="8:131" x14ac:dyDescent="0.3">
      <c r="H197" s="3"/>
      <c r="I197" s="3"/>
      <c r="J197" s="3"/>
      <c r="K197" s="23"/>
      <c r="L197" s="3"/>
      <c r="M197" s="24"/>
      <c r="N197" s="3"/>
      <c r="O197" s="3"/>
      <c r="P197" s="2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4"/>
      <c r="DD197" s="4"/>
      <c r="DE197" s="3"/>
      <c r="DF197" s="4"/>
      <c r="DG197" s="4"/>
      <c r="DH197" s="4"/>
      <c r="DI197" s="4"/>
      <c r="DJ197" s="4"/>
      <c r="DK197" s="4"/>
      <c r="DL197" s="4"/>
      <c r="DM197" s="4"/>
      <c r="DN197" s="4"/>
      <c r="DO197" s="4"/>
      <c r="DP197" s="4"/>
      <c r="DQ197" s="4"/>
      <c r="DR197" s="4"/>
      <c r="DS197" s="4"/>
      <c r="DT197" s="4"/>
      <c r="DU197" s="3"/>
      <c r="DV197" s="3"/>
      <c r="DW197" s="3"/>
      <c r="DX197" s="3"/>
      <c r="DY197" s="3"/>
      <c r="DZ197" s="3"/>
      <c r="EA197" s="3"/>
    </row>
    <row r="198" spans="8:131" x14ac:dyDescent="0.3">
      <c r="H198" s="3"/>
      <c r="I198" s="3"/>
      <c r="J198" s="3"/>
      <c r="K198" s="23"/>
      <c r="L198" s="3"/>
      <c r="M198" s="24"/>
      <c r="N198" s="3"/>
      <c r="O198" s="3"/>
      <c r="P198" s="2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4"/>
      <c r="DD198" s="4"/>
      <c r="DE198" s="3"/>
      <c r="DF198" s="4"/>
      <c r="DG198" s="4"/>
      <c r="DH198" s="4"/>
      <c r="DI198" s="4"/>
      <c r="DJ198" s="4"/>
      <c r="DK198" s="4"/>
      <c r="DL198" s="4"/>
      <c r="DM198" s="4"/>
      <c r="DN198" s="4"/>
      <c r="DO198" s="4"/>
      <c r="DP198" s="4"/>
      <c r="DQ198" s="4"/>
      <c r="DR198" s="4"/>
      <c r="DS198" s="4"/>
      <c r="DT198" s="4"/>
      <c r="DU198" s="3"/>
      <c r="DV198" s="3"/>
      <c r="DW198" s="3"/>
      <c r="DX198" s="3"/>
      <c r="DY198" s="3"/>
      <c r="DZ198" s="3"/>
      <c r="EA198" s="3"/>
    </row>
    <row r="199" spans="8:131" x14ac:dyDescent="0.3">
      <c r="H199" s="3"/>
      <c r="I199" s="3"/>
      <c r="J199" s="3"/>
      <c r="K199" s="23"/>
      <c r="L199" s="3"/>
      <c r="M199" s="24"/>
      <c r="N199" s="3"/>
      <c r="O199" s="3"/>
      <c r="P199" s="2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4"/>
      <c r="DD199" s="4"/>
      <c r="DE199" s="3"/>
      <c r="DF199" s="4"/>
      <c r="DG199" s="4"/>
      <c r="DH199" s="4"/>
      <c r="DI199" s="4"/>
      <c r="DJ199" s="4"/>
      <c r="DK199" s="4"/>
      <c r="DL199" s="4"/>
      <c r="DM199" s="4"/>
      <c r="DN199" s="4"/>
      <c r="DO199" s="4"/>
      <c r="DP199" s="4"/>
      <c r="DQ199" s="4"/>
      <c r="DR199" s="4"/>
      <c r="DS199" s="4"/>
      <c r="DT199" s="4"/>
      <c r="DU199" s="3"/>
      <c r="DV199" s="3"/>
      <c r="DW199" s="3"/>
      <c r="DX199" s="3"/>
      <c r="DY199" s="3"/>
      <c r="DZ199" s="3"/>
      <c r="EA199" s="3"/>
    </row>
    <row r="200" spans="8:131" x14ac:dyDescent="0.3">
      <c r="H200" s="3"/>
      <c r="I200" s="3"/>
      <c r="J200" s="3"/>
      <c r="K200" s="23"/>
      <c r="L200" s="3"/>
      <c r="M200" s="24"/>
      <c r="N200" s="3"/>
      <c r="O200" s="3"/>
      <c r="P200" s="2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4"/>
      <c r="DD200" s="4"/>
      <c r="DE200" s="3"/>
      <c r="DF200" s="4"/>
      <c r="DG200" s="4"/>
      <c r="DH200" s="4"/>
      <c r="DI200" s="4"/>
      <c r="DJ200" s="4"/>
      <c r="DK200" s="4"/>
      <c r="DL200" s="4"/>
      <c r="DM200" s="4"/>
      <c r="DN200" s="4"/>
      <c r="DO200" s="4"/>
      <c r="DP200" s="4"/>
      <c r="DQ200" s="4"/>
      <c r="DR200" s="4"/>
      <c r="DS200" s="4"/>
      <c r="DT200" s="4"/>
      <c r="DU200" s="3"/>
      <c r="DV200" s="3"/>
      <c r="DW200" s="3"/>
      <c r="DX200" s="3"/>
      <c r="DY200" s="3"/>
      <c r="DZ200" s="3"/>
      <c r="EA200" s="3"/>
    </row>
    <row r="201" spans="8:131" x14ac:dyDescent="0.3">
      <c r="H201" s="3"/>
      <c r="I201" s="3"/>
      <c r="J201" s="3"/>
      <c r="K201" s="23"/>
      <c r="L201" s="3"/>
      <c r="M201" s="24"/>
      <c r="N201" s="3"/>
      <c r="O201" s="3"/>
      <c r="P201" s="2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4"/>
      <c r="DD201" s="4"/>
      <c r="DE201" s="3"/>
      <c r="DF201" s="4"/>
      <c r="DG201" s="4"/>
      <c r="DH201" s="4"/>
      <c r="DI201" s="4"/>
      <c r="DJ201" s="4"/>
      <c r="DK201" s="4"/>
      <c r="DL201" s="4"/>
      <c r="DM201" s="4"/>
      <c r="DN201" s="4"/>
      <c r="DO201" s="4"/>
      <c r="DP201" s="4"/>
      <c r="DQ201" s="4"/>
      <c r="DR201" s="4"/>
      <c r="DS201" s="4"/>
      <c r="DT201" s="4"/>
      <c r="DU201" s="3"/>
      <c r="DV201" s="3"/>
      <c r="DW201" s="3"/>
      <c r="DX201" s="3"/>
      <c r="DY201" s="3"/>
      <c r="DZ201" s="3"/>
      <c r="EA201" s="3"/>
    </row>
    <row r="202" spans="8:131" x14ac:dyDescent="0.3">
      <c r="H202" s="3"/>
      <c r="I202" s="3"/>
      <c r="J202" s="3"/>
      <c r="K202" s="23"/>
      <c r="L202" s="3"/>
      <c r="M202" s="24"/>
      <c r="N202" s="3"/>
      <c r="O202" s="3"/>
      <c r="P202" s="2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4"/>
      <c r="DD202" s="4"/>
      <c r="DE202" s="3"/>
      <c r="DF202" s="4"/>
      <c r="DG202" s="4"/>
      <c r="DH202" s="4"/>
      <c r="DI202" s="4"/>
      <c r="DJ202" s="4"/>
      <c r="DK202" s="4"/>
      <c r="DL202" s="4"/>
      <c r="DM202" s="4"/>
      <c r="DN202" s="4"/>
      <c r="DO202" s="4"/>
      <c r="DP202" s="4"/>
      <c r="DQ202" s="4"/>
      <c r="DR202" s="4"/>
      <c r="DS202" s="4"/>
      <c r="DT202" s="4"/>
      <c r="DU202" s="3"/>
      <c r="DV202" s="3"/>
      <c r="DW202" s="3"/>
      <c r="DX202" s="3"/>
      <c r="DY202" s="3"/>
      <c r="DZ202" s="3"/>
      <c r="EA202" s="3"/>
    </row>
    <row r="203" spans="8:131" x14ac:dyDescent="0.3">
      <c r="H203" s="3"/>
      <c r="I203" s="3"/>
      <c r="J203" s="3"/>
      <c r="K203" s="23"/>
      <c r="L203" s="3"/>
      <c r="M203" s="24"/>
      <c r="N203" s="3"/>
      <c r="O203" s="3"/>
      <c r="P203" s="2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4"/>
      <c r="DD203" s="4"/>
      <c r="DE203" s="3"/>
      <c r="DF203" s="4"/>
      <c r="DG203" s="4"/>
      <c r="DH203" s="4"/>
      <c r="DI203" s="4"/>
      <c r="DJ203" s="4"/>
      <c r="DK203" s="4"/>
      <c r="DL203" s="4"/>
      <c r="DM203" s="4"/>
      <c r="DN203" s="4"/>
      <c r="DO203" s="4"/>
      <c r="DP203" s="4"/>
      <c r="DQ203" s="4"/>
      <c r="DR203" s="4"/>
      <c r="DS203" s="4"/>
      <c r="DT203" s="4"/>
      <c r="DU203" s="3"/>
      <c r="DV203" s="3"/>
      <c r="DW203" s="3"/>
      <c r="DX203" s="3"/>
      <c r="DY203" s="3"/>
      <c r="DZ203" s="3"/>
      <c r="EA203" s="3"/>
    </row>
    <row r="204" spans="8:131" x14ac:dyDescent="0.3">
      <c r="H204" s="3"/>
      <c r="I204" s="3"/>
      <c r="J204" s="3"/>
      <c r="K204" s="23"/>
      <c r="L204" s="3"/>
      <c r="M204" s="24"/>
      <c r="N204" s="3"/>
      <c r="O204" s="3"/>
      <c r="P204" s="2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4"/>
      <c r="DD204" s="4"/>
      <c r="DE204" s="3"/>
      <c r="DF204" s="4"/>
      <c r="DG204" s="4"/>
      <c r="DH204" s="4"/>
      <c r="DI204" s="4"/>
      <c r="DJ204" s="4"/>
      <c r="DK204" s="4"/>
      <c r="DL204" s="4"/>
      <c r="DM204" s="4"/>
      <c r="DN204" s="4"/>
      <c r="DO204" s="4"/>
      <c r="DP204" s="4"/>
      <c r="DQ204" s="4"/>
      <c r="DR204" s="4"/>
      <c r="DS204" s="4"/>
      <c r="DT204" s="4"/>
      <c r="DU204" s="3"/>
      <c r="DV204" s="3"/>
      <c r="DW204" s="3"/>
      <c r="DX204" s="3"/>
      <c r="DY204" s="3"/>
      <c r="DZ204" s="3"/>
      <c r="EA204" s="3"/>
    </row>
    <row r="205" spans="8:131" x14ac:dyDescent="0.3">
      <c r="H205" s="3"/>
      <c r="I205" s="3"/>
      <c r="J205" s="3"/>
      <c r="K205" s="23"/>
      <c r="L205" s="3"/>
      <c r="M205" s="24"/>
      <c r="N205" s="3"/>
      <c r="O205" s="3"/>
      <c r="P205" s="2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4"/>
      <c r="DD205" s="4"/>
      <c r="DE205" s="3"/>
      <c r="DF205" s="4"/>
      <c r="DG205" s="4"/>
      <c r="DH205" s="4"/>
      <c r="DI205" s="4"/>
      <c r="DJ205" s="4"/>
      <c r="DK205" s="4"/>
      <c r="DL205" s="4"/>
      <c r="DM205" s="4"/>
      <c r="DN205" s="4"/>
      <c r="DO205" s="4"/>
      <c r="DP205" s="4"/>
      <c r="DQ205" s="4"/>
      <c r="DR205" s="4"/>
      <c r="DS205" s="4"/>
      <c r="DT205" s="4"/>
      <c r="DU205" s="3"/>
      <c r="DV205" s="3"/>
      <c r="DW205" s="3"/>
      <c r="DX205" s="3"/>
      <c r="DY205" s="3"/>
      <c r="DZ205" s="3"/>
      <c r="EA205" s="3"/>
    </row>
    <row r="206" spans="8:131" x14ac:dyDescent="0.3">
      <c r="H206" s="3"/>
      <c r="I206" s="3"/>
      <c r="J206" s="3"/>
      <c r="K206" s="23"/>
      <c r="L206" s="3"/>
      <c r="M206" s="24"/>
      <c r="N206" s="3"/>
      <c r="O206" s="3"/>
      <c r="P206" s="2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4"/>
      <c r="DD206" s="4"/>
      <c r="DE206" s="3"/>
      <c r="DF206" s="4"/>
      <c r="DG206" s="4"/>
      <c r="DH206" s="4"/>
      <c r="DI206" s="4"/>
      <c r="DJ206" s="4"/>
      <c r="DK206" s="4"/>
      <c r="DL206" s="4"/>
      <c r="DM206" s="4"/>
      <c r="DN206" s="4"/>
      <c r="DO206" s="4"/>
      <c r="DP206" s="4"/>
      <c r="DQ206" s="4"/>
      <c r="DR206" s="4"/>
      <c r="DS206" s="4"/>
      <c r="DT206" s="4"/>
      <c r="DU206" s="3"/>
      <c r="DV206" s="3"/>
      <c r="DW206" s="3"/>
      <c r="DX206" s="3"/>
      <c r="DY206" s="3"/>
      <c r="DZ206" s="3"/>
      <c r="EA206" s="3"/>
    </row>
    <row r="207" spans="8:131" x14ac:dyDescent="0.3">
      <c r="H207" s="3"/>
      <c r="I207" s="3"/>
      <c r="J207" s="3"/>
      <c r="K207" s="23"/>
      <c r="L207" s="3"/>
      <c r="M207" s="24"/>
      <c r="N207" s="3"/>
      <c r="O207" s="3"/>
      <c r="P207" s="2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4"/>
      <c r="DD207" s="4"/>
      <c r="DE207" s="3"/>
      <c r="DF207" s="4"/>
      <c r="DG207" s="4"/>
      <c r="DH207" s="4"/>
      <c r="DI207" s="4"/>
      <c r="DJ207" s="4"/>
      <c r="DK207" s="4"/>
      <c r="DL207" s="4"/>
      <c r="DM207" s="4"/>
      <c r="DN207" s="4"/>
      <c r="DO207" s="4"/>
      <c r="DP207" s="4"/>
      <c r="DQ207" s="4"/>
      <c r="DR207" s="4"/>
      <c r="DS207" s="4"/>
      <c r="DT207" s="4"/>
      <c r="DU207" s="3"/>
      <c r="DV207" s="3"/>
      <c r="DW207" s="3"/>
      <c r="DX207" s="3"/>
      <c r="DY207" s="3"/>
      <c r="DZ207" s="3"/>
      <c r="EA207" s="3"/>
    </row>
    <row r="208" spans="8:131" x14ac:dyDescent="0.3">
      <c r="H208" s="3"/>
      <c r="I208" s="3"/>
      <c r="J208" s="3"/>
      <c r="K208" s="23"/>
      <c r="L208" s="3"/>
      <c r="M208" s="24"/>
      <c r="N208" s="3"/>
      <c r="O208" s="3"/>
      <c r="P208" s="2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4"/>
      <c r="DD208" s="4"/>
      <c r="DE208" s="3"/>
      <c r="DF208" s="4"/>
      <c r="DG208" s="4"/>
      <c r="DH208" s="4"/>
      <c r="DI208" s="4"/>
      <c r="DJ208" s="4"/>
      <c r="DK208" s="4"/>
      <c r="DL208" s="4"/>
      <c r="DM208" s="4"/>
      <c r="DN208" s="4"/>
      <c r="DO208" s="4"/>
      <c r="DP208" s="4"/>
      <c r="DQ208" s="4"/>
      <c r="DR208" s="4"/>
      <c r="DS208" s="4"/>
      <c r="DT208" s="4"/>
      <c r="DU208" s="3"/>
      <c r="DV208" s="3"/>
      <c r="DW208" s="3"/>
      <c r="DX208" s="3"/>
      <c r="DY208" s="3"/>
      <c r="DZ208" s="3"/>
      <c r="EA208" s="3"/>
    </row>
    <row r="209" spans="8:131" x14ac:dyDescent="0.3">
      <c r="H209" s="3"/>
      <c r="I209" s="3"/>
      <c r="J209" s="3"/>
      <c r="K209" s="23"/>
      <c r="L209" s="3"/>
      <c r="M209" s="24"/>
      <c r="N209" s="3"/>
      <c r="O209" s="3"/>
      <c r="P209" s="2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4"/>
      <c r="DD209" s="4"/>
      <c r="DE209" s="3"/>
      <c r="DF209" s="4"/>
      <c r="DG209" s="4"/>
      <c r="DH209" s="4"/>
      <c r="DI209" s="4"/>
      <c r="DJ209" s="4"/>
      <c r="DK209" s="4"/>
      <c r="DL209" s="4"/>
      <c r="DM209" s="4"/>
      <c r="DN209" s="4"/>
      <c r="DO209" s="4"/>
      <c r="DP209" s="4"/>
      <c r="DQ209" s="4"/>
      <c r="DR209" s="4"/>
      <c r="DS209" s="4"/>
      <c r="DT209" s="4"/>
      <c r="DU209" s="3"/>
      <c r="DV209" s="3"/>
      <c r="DW209" s="3"/>
      <c r="DX209" s="3"/>
      <c r="DY209" s="3"/>
      <c r="DZ209" s="3"/>
      <c r="EA209" s="3"/>
    </row>
    <row r="210" spans="8:131" x14ac:dyDescent="0.3">
      <c r="H210" s="3"/>
      <c r="I210" s="3"/>
      <c r="J210" s="3"/>
      <c r="K210" s="23"/>
      <c r="L210" s="3"/>
      <c r="M210" s="24"/>
      <c r="N210" s="3"/>
      <c r="O210" s="3"/>
      <c r="P210" s="2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4"/>
      <c r="DD210" s="4"/>
      <c r="DE210" s="3"/>
      <c r="DF210" s="4"/>
      <c r="DG210" s="4"/>
      <c r="DH210" s="4"/>
      <c r="DI210" s="4"/>
      <c r="DJ210" s="4"/>
      <c r="DK210" s="4"/>
      <c r="DL210" s="4"/>
      <c r="DM210" s="4"/>
      <c r="DN210" s="4"/>
      <c r="DO210" s="4"/>
      <c r="DP210" s="4"/>
      <c r="DQ210" s="4"/>
      <c r="DR210" s="4"/>
      <c r="DS210" s="4"/>
      <c r="DT210" s="4"/>
      <c r="DU210" s="3"/>
      <c r="DV210" s="3"/>
      <c r="DW210" s="3"/>
      <c r="DX210" s="3"/>
      <c r="DY210" s="3"/>
      <c r="DZ210" s="3"/>
      <c r="EA210" s="3"/>
    </row>
    <row r="211" spans="8:131" x14ac:dyDescent="0.3">
      <c r="H211" s="3"/>
      <c r="I211" s="3"/>
      <c r="J211" s="3"/>
      <c r="K211" s="23"/>
      <c r="L211" s="3"/>
      <c r="M211" s="24"/>
      <c r="N211" s="3"/>
      <c r="O211" s="3"/>
      <c r="P211" s="2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4"/>
      <c r="DD211" s="4"/>
      <c r="DE211" s="3"/>
      <c r="DF211" s="4"/>
      <c r="DG211" s="4"/>
      <c r="DH211" s="4"/>
      <c r="DI211" s="4"/>
      <c r="DJ211" s="4"/>
      <c r="DK211" s="4"/>
      <c r="DL211" s="4"/>
      <c r="DM211" s="4"/>
      <c r="DN211" s="4"/>
      <c r="DO211" s="4"/>
      <c r="DP211" s="4"/>
      <c r="DQ211" s="4"/>
      <c r="DR211" s="4"/>
      <c r="DS211" s="4"/>
      <c r="DT211" s="4"/>
      <c r="DU211" s="3"/>
      <c r="DV211" s="3"/>
      <c r="DW211" s="3"/>
      <c r="DX211" s="3"/>
      <c r="DY211" s="3"/>
      <c r="DZ211" s="3"/>
      <c r="EA211" s="3"/>
    </row>
    <row r="212" spans="8:131" x14ac:dyDescent="0.3">
      <c r="H212" s="3"/>
      <c r="I212" s="3"/>
      <c r="J212" s="3"/>
      <c r="K212" s="23"/>
      <c r="L212" s="3"/>
      <c r="M212" s="24"/>
      <c r="N212" s="3"/>
      <c r="O212" s="3"/>
      <c r="P212" s="2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4"/>
      <c r="DD212" s="4"/>
      <c r="DE212" s="3"/>
      <c r="DF212" s="4"/>
      <c r="DG212" s="4"/>
      <c r="DH212" s="4"/>
      <c r="DI212" s="4"/>
      <c r="DJ212" s="4"/>
      <c r="DK212" s="4"/>
      <c r="DL212" s="4"/>
      <c r="DM212" s="4"/>
      <c r="DN212" s="4"/>
      <c r="DO212" s="4"/>
      <c r="DP212" s="4"/>
      <c r="DQ212" s="4"/>
      <c r="DR212" s="4"/>
      <c r="DS212" s="4"/>
      <c r="DT212" s="4"/>
      <c r="DU212" s="3"/>
      <c r="DV212" s="3"/>
      <c r="DW212" s="3"/>
      <c r="DX212" s="3"/>
      <c r="DY212" s="3"/>
      <c r="DZ212" s="3"/>
      <c r="EA212" s="3"/>
    </row>
    <row r="213" spans="8:131" x14ac:dyDescent="0.3">
      <c r="H213" s="3"/>
      <c r="I213" s="3"/>
      <c r="J213" s="3"/>
      <c r="K213" s="23"/>
      <c r="L213" s="3"/>
      <c r="M213" s="24"/>
      <c r="N213" s="3"/>
      <c r="O213" s="3"/>
      <c r="P213" s="2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4"/>
      <c r="DD213" s="4"/>
      <c r="DE213" s="3"/>
      <c r="DF213" s="4"/>
      <c r="DG213" s="4"/>
      <c r="DH213" s="4"/>
      <c r="DI213" s="4"/>
      <c r="DJ213" s="4"/>
      <c r="DK213" s="4"/>
      <c r="DL213" s="4"/>
      <c r="DM213" s="4"/>
      <c r="DN213" s="4"/>
      <c r="DO213" s="4"/>
      <c r="DP213" s="4"/>
      <c r="DQ213" s="4"/>
      <c r="DR213" s="4"/>
      <c r="DS213" s="4"/>
      <c r="DT213" s="4"/>
      <c r="DU213" s="3"/>
      <c r="DV213" s="3"/>
      <c r="DW213" s="3"/>
      <c r="DX213" s="3"/>
      <c r="DY213" s="3"/>
      <c r="DZ213" s="3"/>
      <c r="EA213" s="3"/>
    </row>
    <row r="214" spans="8:131" x14ac:dyDescent="0.3">
      <c r="H214" s="3"/>
      <c r="I214" s="3"/>
      <c r="J214" s="3"/>
      <c r="K214" s="23"/>
      <c r="L214" s="3"/>
      <c r="M214" s="24"/>
      <c r="N214" s="3"/>
      <c r="O214" s="3"/>
      <c r="P214" s="2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4"/>
      <c r="DD214" s="4"/>
      <c r="DE214" s="3"/>
      <c r="DF214" s="4"/>
      <c r="DG214" s="4"/>
      <c r="DH214" s="4"/>
      <c r="DI214" s="4"/>
      <c r="DJ214" s="4"/>
      <c r="DK214" s="4"/>
      <c r="DL214" s="4"/>
      <c r="DM214" s="4"/>
      <c r="DN214" s="4"/>
      <c r="DO214" s="4"/>
      <c r="DP214" s="4"/>
      <c r="DQ214" s="4"/>
      <c r="DR214" s="4"/>
      <c r="DS214" s="4"/>
      <c r="DT214" s="4"/>
      <c r="DU214" s="3"/>
      <c r="DV214" s="3"/>
      <c r="DW214" s="3"/>
      <c r="DX214" s="3"/>
      <c r="DY214" s="3"/>
      <c r="DZ214" s="3"/>
      <c r="EA214" s="3"/>
    </row>
    <row r="215" spans="8:131" x14ac:dyDescent="0.3">
      <c r="H215" s="3"/>
      <c r="I215" s="3"/>
      <c r="J215" s="3"/>
      <c r="K215" s="23"/>
      <c r="L215" s="3"/>
      <c r="M215" s="24"/>
      <c r="N215" s="3"/>
      <c r="O215" s="3"/>
      <c r="P215" s="2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4"/>
      <c r="DD215" s="4"/>
      <c r="DE215" s="3"/>
      <c r="DF215" s="4"/>
      <c r="DG215" s="4"/>
      <c r="DH215" s="4"/>
      <c r="DI215" s="4"/>
      <c r="DJ215" s="4"/>
      <c r="DK215" s="4"/>
      <c r="DL215" s="4"/>
      <c r="DM215" s="4"/>
      <c r="DN215" s="4"/>
      <c r="DO215" s="4"/>
      <c r="DP215" s="4"/>
      <c r="DQ215" s="4"/>
      <c r="DR215" s="4"/>
      <c r="DS215" s="4"/>
      <c r="DT215" s="4"/>
      <c r="DU215" s="3"/>
      <c r="DV215" s="3"/>
      <c r="DW215" s="3"/>
      <c r="DX215" s="3"/>
      <c r="DY215" s="3"/>
      <c r="DZ215" s="3"/>
      <c r="EA215" s="3"/>
    </row>
    <row r="216" spans="8:131" x14ac:dyDescent="0.3">
      <c r="H216" s="3"/>
      <c r="I216" s="3"/>
      <c r="J216" s="3"/>
      <c r="K216" s="23"/>
      <c r="L216" s="3"/>
      <c r="M216" s="24"/>
      <c r="N216" s="3"/>
      <c r="O216" s="3"/>
      <c r="P216" s="2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4"/>
      <c r="DD216" s="4"/>
      <c r="DE216" s="3"/>
      <c r="DF216" s="4"/>
      <c r="DG216" s="4"/>
      <c r="DH216" s="4"/>
      <c r="DI216" s="4"/>
      <c r="DJ216" s="4"/>
      <c r="DK216" s="4"/>
      <c r="DL216" s="4"/>
      <c r="DM216" s="4"/>
      <c r="DN216" s="4"/>
      <c r="DO216" s="4"/>
      <c r="DP216" s="4"/>
      <c r="DQ216" s="4"/>
      <c r="DR216" s="4"/>
      <c r="DS216" s="4"/>
      <c r="DT216" s="4"/>
      <c r="DU216" s="3"/>
      <c r="DV216" s="3"/>
      <c r="DW216" s="3"/>
      <c r="DX216" s="3"/>
      <c r="DY216" s="3"/>
      <c r="DZ216" s="3"/>
      <c r="EA216" s="3"/>
    </row>
    <row r="217" spans="8:131" x14ac:dyDescent="0.3">
      <c r="H217" s="3"/>
      <c r="I217" s="3"/>
      <c r="J217" s="3"/>
      <c r="K217" s="23"/>
      <c r="L217" s="3"/>
      <c r="M217" s="24"/>
      <c r="N217" s="3"/>
      <c r="O217" s="3"/>
      <c r="P217" s="2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4"/>
      <c r="DD217" s="4"/>
      <c r="DE217" s="3"/>
      <c r="DF217" s="4"/>
      <c r="DG217" s="4"/>
      <c r="DH217" s="4"/>
      <c r="DI217" s="4"/>
      <c r="DJ217" s="4"/>
      <c r="DK217" s="4"/>
      <c r="DL217" s="4"/>
      <c r="DM217" s="4"/>
      <c r="DN217" s="4"/>
      <c r="DO217" s="4"/>
      <c r="DP217" s="4"/>
      <c r="DQ217" s="4"/>
      <c r="DR217" s="4"/>
      <c r="DS217" s="4"/>
      <c r="DT217" s="4"/>
      <c r="DU217" s="3"/>
      <c r="DV217" s="3"/>
      <c r="DW217" s="3"/>
      <c r="DX217" s="3"/>
      <c r="DY217" s="3"/>
      <c r="DZ217" s="3"/>
      <c r="EA217" s="3"/>
    </row>
    <row r="218" spans="8:131" x14ac:dyDescent="0.3">
      <c r="H218" s="3"/>
      <c r="I218" s="3"/>
      <c r="J218" s="3"/>
      <c r="K218" s="23"/>
      <c r="L218" s="3"/>
      <c r="M218" s="24"/>
      <c r="N218" s="3"/>
      <c r="O218" s="3"/>
      <c r="P218" s="2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4"/>
      <c r="DD218" s="4"/>
      <c r="DE218" s="3"/>
      <c r="DF218" s="4"/>
      <c r="DG218" s="4"/>
      <c r="DH218" s="4"/>
      <c r="DI218" s="4"/>
      <c r="DJ218" s="4"/>
      <c r="DK218" s="4"/>
      <c r="DL218" s="4"/>
      <c r="DM218" s="4"/>
      <c r="DN218" s="4"/>
      <c r="DO218" s="4"/>
      <c r="DP218" s="4"/>
      <c r="DQ218" s="4"/>
      <c r="DR218" s="4"/>
      <c r="DS218" s="4"/>
      <c r="DT218" s="4"/>
      <c r="DU218" s="3"/>
      <c r="DV218" s="3"/>
      <c r="DW218" s="3"/>
      <c r="DX218" s="3"/>
      <c r="DY218" s="3"/>
      <c r="DZ218" s="3"/>
      <c r="EA218" s="3"/>
    </row>
    <row r="219" spans="8:131" x14ac:dyDescent="0.3">
      <c r="H219" s="3"/>
      <c r="I219" s="3"/>
      <c r="J219" s="3"/>
      <c r="K219" s="23"/>
      <c r="L219" s="3"/>
      <c r="M219" s="24"/>
      <c r="N219" s="3"/>
      <c r="O219" s="3"/>
      <c r="P219" s="2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4"/>
      <c r="DD219" s="4"/>
      <c r="DE219" s="3"/>
      <c r="DF219" s="4"/>
      <c r="DG219" s="4"/>
      <c r="DH219" s="4"/>
      <c r="DI219" s="4"/>
      <c r="DJ219" s="4"/>
      <c r="DK219" s="4"/>
      <c r="DL219" s="4"/>
      <c r="DM219" s="4"/>
      <c r="DN219" s="4"/>
      <c r="DO219" s="4"/>
      <c r="DP219" s="4"/>
      <c r="DQ219" s="4"/>
      <c r="DR219" s="4"/>
      <c r="DS219" s="4"/>
      <c r="DT219" s="4"/>
      <c r="DU219" s="3"/>
      <c r="DV219" s="3"/>
      <c r="DW219" s="3"/>
      <c r="DX219" s="3"/>
      <c r="DY219" s="3"/>
      <c r="DZ219" s="3"/>
      <c r="EA219" s="3"/>
    </row>
    <row r="220" spans="8:131" x14ac:dyDescent="0.3">
      <c r="H220" s="3"/>
      <c r="I220" s="3"/>
      <c r="J220" s="3"/>
      <c r="K220" s="23"/>
      <c r="L220" s="3"/>
      <c r="M220" s="24"/>
      <c r="N220" s="3"/>
      <c r="O220" s="3"/>
      <c r="P220" s="2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4"/>
      <c r="DD220" s="4"/>
      <c r="DE220" s="3"/>
      <c r="DF220" s="4"/>
      <c r="DG220" s="4"/>
      <c r="DH220" s="4"/>
      <c r="DI220" s="4"/>
      <c r="DJ220" s="4"/>
      <c r="DK220" s="4"/>
      <c r="DL220" s="4"/>
      <c r="DM220" s="4"/>
      <c r="DN220" s="4"/>
      <c r="DO220" s="4"/>
      <c r="DP220" s="4"/>
      <c r="DQ220" s="4"/>
      <c r="DR220" s="4"/>
      <c r="DS220" s="4"/>
      <c r="DT220" s="4"/>
      <c r="DU220" s="3"/>
      <c r="DV220" s="3"/>
      <c r="DW220" s="3"/>
      <c r="DX220" s="3"/>
      <c r="DY220" s="3"/>
      <c r="DZ220" s="3"/>
      <c r="EA220" s="3"/>
    </row>
    <row r="221" spans="8:131" x14ac:dyDescent="0.3">
      <c r="H221" s="3"/>
      <c r="I221" s="3"/>
      <c r="J221" s="3"/>
      <c r="K221" s="23"/>
      <c r="L221" s="3"/>
      <c r="M221" s="24"/>
      <c r="N221" s="3"/>
      <c r="O221" s="3"/>
      <c r="P221" s="2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4"/>
      <c r="DD221" s="4"/>
      <c r="DE221" s="3"/>
      <c r="DF221" s="4"/>
      <c r="DG221" s="4"/>
      <c r="DH221" s="4"/>
      <c r="DI221" s="4"/>
      <c r="DJ221" s="4"/>
      <c r="DK221" s="4"/>
      <c r="DL221" s="4"/>
      <c r="DM221" s="4"/>
      <c r="DN221" s="4"/>
      <c r="DO221" s="4"/>
      <c r="DP221" s="4"/>
      <c r="DQ221" s="4"/>
      <c r="DR221" s="4"/>
      <c r="DS221" s="4"/>
      <c r="DT221" s="4"/>
      <c r="DU221" s="3"/>
      <c r="DV221" s="3"/>
      <c r="DW221" s="3"/>
      <c r="DX221" s="3"/>
      <c r="DY221" s="3"/>
      <c r="DZ221" s="3"/>
      <c r="EA221" s="3"/>
    </row>
    <row r="222" spans="8:131" x14ac:dyDescent="0.3">
      <c r="H222" s="3"/>
      <c r="I222" s="3"/>
      <c r="J222" s="3"/>
      <c r="K222" s="23"/>
      <c r="L222" s="3"/>
      <c r="M222" s="24"/>
      <c r="N222" s="3"/>
      <c r="O222" s="3"/>
      <c r="P222" s="2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4"/>
      <c r="DD222" s="4"/>
      <c r="DE222" s="3"/>
      <c r="DF222" s="4"/>
      <c r="DG222" s="4"/>
      <c r="DH222" s="4"/>
      <c r="DI222" s="4"/>
      <c r="DJ222" s="4"/>
      <c r="DK222" s="4"/>
      <c r="DL222" s="4"/>
      <c r="DM222" s="4"/>
      <c r="DN222" s="4"/>
      <c r="DO222" s="4"/>
      <c r="DP222" s="4"/>
      <c r="DQ222" s="4"/>
      <c r="DR222" s="4"/>
      <c r="DS222" s="4"/>
      <c r="DT222" s="4"/>
      <c r="DU222" s="3"/>
      <c r="DV222" s="3"/>
      <c r="DW222" s="3"/>
      <c r="DX222" s="3"/>
      <c r="DY222" s="3"/>
      <c r="DZ222" s="3"/>
      <c r="EA222" s="3"/>
    </row>
    <row r="223" spans="8:131" x14ac:dyDescent="0.3">
      <c r="H223" s="3"/>
      <c r="I223" s="3"/>
      <c r="J223" s="3"/>
      <c r="K223" s="23"/>
      <c r="L223" s="3"/>
      <c r="M223" s="24"/>
      <c r="N223" s="3"/>
      <c r="O223" s="3"/>
      <c r="P223" s="2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4"/>
      <c r="DD223" s="4"/>
      <c r="DE223" s="3"/>
      <c r="DF223" s="4"/>
      <c r="DG223" s="4"/>
      <c r="DH223" s="4"/>
      <c r="DI223" s="4"/>
      <c r="DJ223" s="4"/>
      <c r="DK223" s="4"/>
      <c r="DL223" s="4"/>
      <c r="DM223" s="4"/>
      <c r="DN223" s="4"/>
      <c r="DO223" s="4"/>
      <c r="DP223" s="4"/>
      <c r="DQ223" s="4"/>
      <c r="DR223" s="4"/>
      <c r="DS223" s="4"/>
      <c r="DT223" s="4"/>
      <c r="DU223" s="3"/>
      <c r="DV223" s="3"/>
      <c r="DW223" s="3"/>
      <c r="DX223" s="3"/>
      <c r="DY223" s="3"/>
      <c r="DZ223" s="3"/>
      <c r="EA223" s="3"/>
    </row>
    <row r="224" spans="8:131" x14ac:dyDescent="0.3">
      <c r="H224" s="3"/>
      <c r="I224" s="3"/>
      <c r="J224" s="3"/>
      <c r="K224" s="23"/>
      <c r="L224" s="3"/>
      <c r="M224" s="24"/>
      <c r="N224" s="3"/>
      <c r="O224" s="3"/>
      <c r="P224" s="2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4"/>
      <c r="DD224" s="4"/>
      <c r="DE224" s="3"/>
      <c r="DF224" s="4"/>
      <c r="DG224" s="4"/>
      <c r="DH224" s="4"/>
      <c r="DI224" s="4"/>
      <c r="DJ224" s="4"/>
      <c r="DK224" s="4"/>
      <c r="DL224" s="4"/>
      <c r="DM224" s="4"/>
      <c r="DN224" s="4"/>
      <c r="DO224" s="4"/>
      <c r="DP224" s="4"/>
      <c r="DQ224" s="4"/>
      <c r="DR224" s="4"/>
      <c r="DS224" s="4"/>
      <c r="DT224" s="4"/>
      <c r="DU224" s="3"/>
      <c r="DV224" s="3"/>
      <c r="DW224" s="3"/>
      <c r="DX224" s="3"/>
      <c r="DY224" s="3"/>
      <c r="DZ224" s="3"/>
      <c r="EA224" s="3"/>
    </row>
    <row r="225" spans="8:131" x14ac:dyDescent="0.3">
      <c r="H225" s="3"/>
      <c r="I225" s="3"/>
      <c r="J225" s="3"/>
      <c r="K225" s="23"/>
      <c r="L225" s="3"/>
      <c r="M225" s="24"/>
      <c r="N225" s="3"/>
      <c r="O225" s="3"/>
      <c r="P225" s="2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4"/>
      <c r="DD225" s="4"/>
      <c r="DE225" s="3"/>
      <c r="DF225" s="4"/>
      <c r="DG225" s="4"/>
      <c r="DH225" s="4"/>
      <c r="DI225" s="4"/>
      <c r="DJ225" s="4"/>
      <c r="DK225" s="4"/>
      <c r="DL225" s="4"/>
      <c r="DM225" s="4"/>
      <c r="DN225" s="4"/>
      <c r="DO225" s="4"/>
      <c r="DP225" s="4"/>
      <c r="DQ225" s="4"/>
      <c r="DR225" s="4"/>
      <c r="DS225" s="4"/>
      <c r="DT225" s="4"/>
      <c r="DU225" s="3"/>
      <c r="DV225" s="3"/>
      <c r="DW225" s="3"/>
      <c r="DX225" s="3"/>
      <c r="DY225" s="3"/>
      <c r="DZ225" s="3"/>
      <c r="EA225" s="3"/>
    </row>
    <row r="226" spans="8:131" x14ac:dyDescent="0.3">
      <c r="H226" s="3"/>
      <c r="I226" s="3"/>
      <c r="J226" s="3"/>
      <c r="K226" s="23"/>
      <c r="L226" s="3"/>
      <c r="M226" s="24"/>
      <c r="N226" s="3"/>
      <c r="O226" s="3"/>
      <c r="P226" s="2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4"/>
      <c r="DD226" s="4"/>
      <c r="DE226" s="3"/>
      <c r="DF226" s="4"/>
      <c r="DG226" s="4"/>
      <c r="DH226" s="4"/>
      <c r="DI226" s="4"/>
      <c r="DJ226" s="4"/>
      <c r="DK226" s="4"/>
      <c r="DL226" s="4"/>
      <c r="DM226" s="4"/>
      <c r="DN226" s="4"/>
      <c r="DO226" s="4"/>
      <c r="DP226" s="4"/>
      <c r="DQ226" s="4"/>
      <c r="DR226" s="4"/>
      <c r="DS226" s="4"/>
      <c r="DT226" s="4"/>
      <c r="DU226" s="3"/>
      <c r="DV226" s="3"/>
      <c r="DW226" s="3"/>
      <c r="DX226" s="3"/>
      <c r="DY226" s="3"/>
      <c r="DZ226" s="3"/>
      <c r="EA226" s="3"/>
    </row>
    <row r="227" spans="8:131" x14ac:dyDescent="0.3">
      <c r="H227" s="3"/>
      <c r="I227" s="3"/>
      <c r="J227" s="3"/>
      <c r="K227" s="23"/>
      <c r="L227" s="3"/>
      <c r="M227" s="24"/>
      <c r="N227" s="3"/>
      <c r="O227" s="3"/>
      <c r="P227" s="2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4"/>
      <c r="DD227" s="4"/>
      <c r="DE227" s="3"/>
      <c r="DF227" s="4"/>
      <c r="DG227" s="4"/>
      <c r="DH227" s="4"/>
      <c r="DI227" s="4"/>
      <c r="DJ227" s="4"/>
      <c r="DK227" s="4"/>
      <c r="DL227" s="4"/>
      <c r="DM227" s="4"/>
      <c r="DN227" s="4"/>
      <c r="DO227" s="4"/>
      <c r="DP227" s="4"/>
      <c r="DQ227" s="4"/>
      <c r="DR227" s="4"/>
      <c r="DS227" s="4"/>
      <c r="DT227" s="4"/>
      <c r="DU227" s="3"/>
      <c r="DV227" s="3"/>
      <c r="DW227" s="3"/>
      <c r="DX227" s="3"/>
      <c r="DY227" s="3"/>
      <c r="DZ227" s="3"/>
      <c r="EA227" s="3"/>
    </row>
    <row r="228" spans="8:131" x14ac:dyDescent="0.3">
      <c r="H228" s="3"/>
      <c r="I228" s="3"/>
      <c r="J228" s="3"/>
      <c r="K228" s="23"/>
      <c r="L228" s="3"/>
      <c r="M228" s="24"/>
      <c r="N228" s="3"/>
      <c r="O228" s="3"/>
      <c r="P228" s="2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4"/>
      <c r="DD228" s="4"/>
      <c r="DE228" s="3"/>
      <c r="DF228" s="4"/>
      <c r="DG228" s="4"/>
      <c r="DH228" s="4"/>
      <c r="DI228" s="4"/>
      <c r="DJ228" s="4"/>
      <c r="DK228" s="4"/>
      <c r="DL228" s="4"/>
      <c r="DM228" s="4"/>
      <c r="DN228" s="4"/>
      <c r="DO228" s="4"/>
      <c r="DP228" s="4"/>
      <c r="DQ228" s="4"/>
      <c r="DR228" s="4"/>
      <c r="DS228" s="4"/>
      <c r="DT228" s="4"/>
      <c r="DU228" s="3"/>
      <c r="DV228" s="3"/>
      <c r="DW228" s="3"/>
      <c r="DX228" s="3"/>
      <c r="DY228" s="3"/>
      <c r="DZ228" s="3"/>
      <c r="EA228" s="3"/>
    </row>
    <row r="229" spans="8:131" x14ac:dyDescent="0.3">
      <c r="H229" s="3"/>
      <c r="I229" s="3"/>
      <c r="J229" s="3"/>
      <c r="K229" s="23"/>
      <c r="L229" s="3"/>
      <c r="M229" s="24"/>
      <c r="N229" s="3"/>
      <c r="O229" s="3"/>
      <c r="P229" s="2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4"/>
      <c r="DD229" s="4"/>
      <c r="DE229" s="3"/>
      <c r="DF229" s="4"/>
      <c r="DG229" s="4"/>
      <c r="DH229" s="4"/>
      <c r="DI229" s="4"/>
      <c r="DJ229" s="4"/>
      <c r="DK229" s="4"/>
      <c r="DL229" s="4"/>
      <c r="DM229" s="4"/>
      <c r="DN229" s="4"/>
      <c r="DO229" s="4"/>
      <c r="DP229" s="4"/>
      <c r="DQ229" s="4"/>
      <c r="DR229" s="4"/>
      <c r="DS229" s="4"/>
      <c r="DT229" s="4"/>
      <c r="DU229" s="3"/>
      <c r="DV229" s="3"/>
      <c r="DW229" s="3"/>
      <c r="DX229" s="3"/>
      <c r="DY229" s="3"/>
      <c r="DZ229" s="3"/>
      <c r="EA229" s="3"/>
    </row>
    <row r="230" spans="8:131" x14ac:dyDescent="0.3">
      <c r="H230" s="3"/>
      <c r="I230" s="3"/>
      <c r="J230" s="3"/>
      <c r="K230" s="23"/>
      <c r="L230" s="3"/>
      <c r="M230" s="24"/>
      <c r="N230" s="3"/>
      <c r="O230" s="3"/>
      <c r="P230" s="2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4"/>
      <c r="DD230" s="4"/>
      <c r="DE230" s="3"/>
      <c r="DF230" s="4"/>
      <c r="DG230" s="4"/>
      <c r="DH230" s="4"/>
      <c r="DI230" s="4"/>
      <c r="DJ230" s="4"/>
      <c r="DK230" s="4"/>
      <c r="DL230" s="4"/>
      <c r="DM230" s="4"/>
      <c r="DN230" s="4"/>
      <c r="DO230" s="4"/>
      <c r="DP230" s="4"/>
      <c r="DQ230" s="4"/>
      <c r="DR230" s="4"/>
      <c r="DS230" s="4"/>
      <c r="DT230" s="4"/>
      <c r="DU230" s="3"/>
      <c r="DV230" s="3"/>
      <c r="DW230" s="3"/>
      <c r="DX230" s="3"/>
      <c r="DY230" s="3"/>
      <c r="DZ230" s="3"/>
      <c r="EA230" s="3"/>
    </row>
    <row r="231" spans="8:131" x14ac:dyDescent="0.3">
      <c r="H231" s="3"/>
      <c r="I231" s="3"/>
      <c r="J231" s="3"/>
      <c r="K231" s="23"/>
      <c r="L231" s="3"/>
      <c r="M231" s="24"/>
      <c r="N231" s="3"/>
      <c r="O231" s="3"/>
      <c r="P231" s="2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4"/>
      <c r="DD231" s="4"/>
      <c r="DE231" s="3"/>
      <c r="DF231" s="4"/>
      <c r="DG231" s="4"/>
      <c r="DH231" s="4"/>
      <c r="DI231" s="4"/>
      <c r="DJ231" s="4"/>
      <c r="DK231" s="4"/>
      <c r="DL231" s="4"/>
      <c r="DM231" s="4"/>
      <c r="DN231" s="4"/>
      <c r="DO231" s="4"/>
      <c r="DP231" s="4"/>
      <c r="DQ231" s="4"/>
      <c r="DR231" s="4"/>
      <c r="DS231" s="4"/>
      <c r="DT231" s="4"/>
      <c r="DU231" s="3"/>
      <c r="DV231" s="3"/>
      <c r="DW231" s="3"/>
      <c r="DX231" s="3"/>
      <c r="DY231" s="3"/>
      <c r="DZ231" s="3"/>
      <c r="EA231" s="3"/>
    </row>
    <row r="232" spans="8:131" x14ac:dyDescent="0.3">
      <c r="H232" s="3"/>
      <c r="I232" s="3"/>
      <c r="J232" s="3"/>
      <c r="K232" s="23"/>
      <c r="L232" s="3"/>
      <c r="M232" s="24"/>
      <c r="N232" s="3"/>
      <c r="O232" s="3"/>
      <c r="P232" s="2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4"/>
      <c r="DD232" s="4"/>
      <c r="DE232" s="3"/>
      <c r="DF232" s="4"/>
      <c r="DG232" s="4"/>
      <c r="DH232" s="4"/>
      <c r="DI232" s="4"/>
      <c r="DJ232" s="4"/>
      <c r="DK232" s="4"/>
      <c r="DL232" s="4"/>
      <c r="DM232" s="4"/>
      <c r="DN232" s="4"/>
      <c r="DO232" s="4"/>
      <c r="DP232" s="4"/>
      <c r="DQ232" s="4"/>
      <c r="DR232" s="4"/>
      <c r="DS232" s="4"/>
      <c r="DT232" s="4"/>
      <c r="DU232" s="3"/>
      <c r="DV232" s="3"/>
      <c r="DW232" s="3"/>
      <c r="DX232" s="3"/>
      <c r="DY232" s="3"/>
      <c r="DZ232" s="3"/>
      <c r="EA232" s="3"/>
    </row>
    <row r="233" spans="8:131" x14ac:dyDescent="0.3">
      <c r="H233" s="3"/>
      <c r="I233" s="3"/>
      <c r="J233" s="3"/>
      <c r="K233" s="23"/>
      <c r="L233" s="3"/>
      <c r="M233" s="24"/>
      <c r="N233" s="3"/>
      <c r="O233" s="3"/>
      <c r="P233" s="2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4"/>
      <c r="DD233" s="4"/>
      <c r="DE233" s="3"/>
      <c r="DF233" s="4"/>
      <c r="DG233" s="4"/>
      <c r="DH233" s="4"/>
      <c r="DI233" s="4"/>
      <c r="DJ233" s="4"/>
      <c r="DK233" s="4"/>
      <c r="DL233" s="4"/>
      <c r="DM233" s="4"/>
      <c r="DN233" s="4"/>
      <c r="DO233" s="4"/>
      <c r="DP233" s="4"/>
      <c r="DQ233" s="4"/>
      <c r="DR233" s="4"/>
      <c r="DS233" s="4"/>
      <c r="DT233" s="4"/>
      <c r="DU233" s="3"/>
      <c r="DV233" s="3"/>
      <c r="DW233" s="3"/>
      <c r="DX233" s="3"/>
      <c r="DY233" s="3"/>
      <c r="DZ233" s="3"/>
      <c r="EA233" s="3"/>
    </row>
    <row r="234" spans="8:131" x14ac:dyDescent="0.3">
      <c r="H234" s="3"/>
      <c r="I234" s="3"/>
      <c r="J234" s="3"/>
      <c r="K234" s="23"/>
      <c r="L234" s="3"/>
      <c r="M234" s="24"/>
      <c r="N234" s="3"/>
      <c r="O234" s="3"/>
      <c r="P234" s="2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4"/>
      <c r="DD234" s="4"/>
      <c r="DE234" s="3"/>
      <c r="DF234" s="4"/>
      <c r="DG234" s="4"/>
      <c r="DH234" s="4"/>
      <c r="DI234" s="4"/>
      <c r="DJ234" s="4"/>
      <c r="DK234" s="4"/>
      <c r="DL234" s="4"/>
      <c r="DM234" s="4"/>
      <c r="DN234" s="4"/>
      <c r="DO234" s="4"/>
      <c r="DP234" s="4"/>
      <c r="DQ234" s="4"/>
      <c r="DR234" s="4"/>
      <c r="DS234" s="4"/>
      <c r="DT234" s="4"/>
      <c r="DU234" s="3"/>
      <c r="DV234" s="3"/>
      <c r="DW234" s="3"/>
      <c r="DX234" s="3"/>
      <c r="DY234" s="3"/>
      <c r="DZ234" s="3"/>
      <c r="EA234" s="3"/>
    </row>
    <row r="235" spans="8:131" x14ac:dyDescent="0.3">
      <c r="H235" s="3"/>
      <c r="I235" s="3"/>
      <c r="J235" s="3"/>
      <c r="K235" s="23"/>
      <c r="L235" s="3"/>
      <c r="M235" s="24"/>
      <c r="N235" s="3"/>
      <c r="O235" s="3"/>
      <c r="P235" s="2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4"/>
      <c r="DD235" s="4"/>
      <c r="DE235" s="3"/>
      <c r="DF235" s="4"/>
      <c r="DG235" s="4"/>
      <c r="DH235" s="4"/>
      <c r="DI235" s="4"/>
      <c r="DJ235" s="4"/>
      <c r="DK235" s="4"/>
      <c r="DL235" s="4"/>
      <c r="DM235" s="4"/>
      <c r="DN235" s="4"/>
      <c r="DO235" s="4"/>
      <c r="DP235" s="4"/>
      <c r="DQ235" s="4"/>
      <c r="DR235" s="4"/>
      <c r="DS235" s="4"/>
      <c r="DT235" s="4"/>
      <c r="DU235" s="3"/>
      <c r="DV235" s="3"/>
      <c r="DW235" s="3"/>
      <c r="DX235" s="3"/>
      <c r="DY235" s="3"/>
      <c r="DZ235" s="3"/>
      <c r="EA235" s="3"/>
    </row>
    <row r="236" spans="8:131" x14ac:dyDescent="0.3">
      <c r="H236" s="3"/>
      <c r="I236" s="3"/>
      <c r="J236" s="3"/>
      <c r="K236" s="23"/>
      <c r="L236" s="3"/>
      <c r="M236" s="24"/>
      <c r="N236" s="3"/>
      <c r="O236" s="3"/>
      <c r="P236" s="2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4"/>
      <c r="DD236" s="4"/>
      <c r="DE236" s="3"/>
      <c r="DF236" s="4"/>
      <c r="DG236" s="4"/>
      <c r="DH236" s="4"/>
      <c r="DI236" s="4"/>
      <c r="DJ236" s="4"/>
      <c r="DK236" s="4"/>
      <c r="DL236" s="4"/>
      <c r="DM236" s="4"/>
      <c r="DN236" s="4"/>
      <c r="DO236" s="4"/>
      <c r="DP236" s="4"/>
      <c r="DQ236" s="4"/>
      <c r="DR236" s="4"/>
      <c r="DS236" s="4"/>
      <c r="DT236" s="4"/>
      <c r="DU236" s="3"/>
      <c r="DV236" s="3"/>
      <c r="DW236" s="3"/>
      <c r="DX236" s="3"/>
      <c r="DY236" s="3"/>
      <c r="DZ236" s="3"/>
      <c r="EA236" s="3"/>
    </row>
    <row r="237" spans="8:131" x14ac:dyDescent="0.3">
      <c r="H237" s="3"/>
      <c r="I237" s="3"/>
      <c r="J237" s="3"/>
      <c r="K237" s="23"/>
      <c r="L237" s="3"/>
      <c r="M237" s="24"/>
      <c r="N237" s="3"/>
      <c r="O237" s="3"/>
      <c r="P237" s="2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4"/>
      <c r="DD237" s="4"/>
      <c r="DE237" s="3"/>
      <c r="DF237" s="4"/>
      <c r="DG237" s="4"/>
      <c r="DH237" s="4"/>
      <c r="DI237" s="4"/>
      <c r="DJ237" s="4"/>
      <c r="DK237" s="4"/>
      <c r="DL237" s="4"/>
      <c r="DM237" s="4"/>
      <c r="DN237" s="4"/>
      <c r="DO237" s="4"/>
      <c r="DP237" s="4"/>
      <c r="DQ237" s="4"/>
      <c r="DR237" s="4"/>
      <c r="DS237" s="4"/>
      <c r="DT237" s="4"/>
      <c r="DU237" s="3"/>
      <c r="DV237" s="3"/>
      <c r="DW237" s="3"/>
      <c r="DX237" s="3"/>
      <c r="DY237" s="3"/>
      <c r="DZ237" s="3"/>
      <c r="EA237" s="3"/>
    </row>
    <row r="238" spans="8:131" x14ac:dyDescent="0.3">
      <c r="H238" s="3"/>
      <c r="I238" s="3"/>
      <c r="J238" s="3"/>
      <c r="K238" s="23"/>
      <c r="L238" s="3"/>
      <c r="M238" s="24"/>
      <c r="N238" s="3"/>
      <c r="O238" s="3"/>
      <c r="P238" s="2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4"/>
      <c r="DD238" s="4"/>
      <c r="DE238" s="3"/>
      <c r="DF238" s="4"/>
      <c r="DG238" s="4"/>
      <c r="DH238" s="4"/>
      <c r="DI238" s="4"/>
      <c r="DJ238" s="4"/>
      <c r="DK238" s="4"/>
      <c r="DL238" s="4"/>
      <c r="DM238" s="4"/>
      <c r="DN238" s="4"/>
      <c r="DO238" s="4"/>
      <c r="DP238" s="4"/>
      <c r="DQ238" s="4"/>
      <c r="DR238" s="4"/>
      <c r="DS238" s="4"/>
      <c r="DT238" s="4"/>
      <c r="DU238" s="3"/>
      <c r="DV238" s="3"/>
      <c r="DW238" s="3"/>
      <c r="DX238" s="3"/>
      <c r="DY238" s="3"/>
      <c r="DZ238" s="3"/>
      <c r="EA238" s="3"/>
    </row>
    <row r="239" spans="8:131" x14ac:dyDescent="0.3">
      <c r="H239" s="3"/>
      <c r="I239" s="3"/>
      <c r="J239" s="3"/>
      <c r="K239" s="23"/>
      <c r="L239" s="3"/>
      <c r="M239" s="24"/>
      <c r="N239" s="3"/>
      <c r="O239" s="3"/>
      <c r="P239" s="2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4"/>
      <c r="DD239" s="4"/>
      <c r="DE239" s="3"/>
      <c r="DF239" s="4"/>
      <c r="DG239" s="4"/>
      <c r="DH239" s="4"/>
      <c r="DI239" s="4"/>
      <c r="DJ239" s="4"/>
      <c r="DK239" s="4"/>
      <c r="DL239" s="4"/>
      <c r="DM239" s="4"/>
      <c r="DN239" s="4"/>
      <c r="DO239" s="4"/>
      <c r="DP239" s="4"/>
      <c r="DQ239" s="4"/>
      <c r="DR239" s="4"/>
      <c r="DS239" s="4"/>
      <c r="DT239" s="4"/>
      <c r="DU239" s="3"/>
      <c r="DV239" s="3"/>
      <c r="DW239" s="3"/>
      <c r="DX239" s="3"/>
      <c r="DY239" s="3"/>
      <c r="DZ239" s="3"/>
      <c r="EA239" s="3"/>
    </row>
    <row r="240" spans="8:131" x14ac:dyDescent="0.3">
      <c r="H240" s="3"/>
      <c r="I240" s="3"/>
      <c r="J240" s="3"/>
      <c r="K240" s="23"/>
      <c r="L240" s="3"/>
      <c r="M240" s="24"/>
      <c r="N240" s="3"/>
      <c r="O240" s="3"/>
      <c r="P240" s="2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4"/>
      <c r="DD240" s="4"/>
      <c r="DE240" s="3"/>
      <c r="DF240" s="4"/>
      <c r="DG240" s="4"/>
      <c r="DH240" s="4"/>
      <c r="DI240" s="4"/>
      <c r="DJ240" s="4"/>
      <c r="DK240" s="4"/>
      <c r="DL240" s="4"/>
      <c r="DM240" s="4"/>
      <c r="DN240" s="4"/>
      <c r="DO240" s="4"/>
      <c r="DP240" s="4"/>
      <c r="DQ240" s="4"/>
      <c r="DR240" s="4"/>
      <c r="DS240" s="4"/>
      <c r="DT240" s="4"/>
      <c r="DU240" s="3"/>
      <c r="DV240" s="3"/>
      <c r="DW240" s="3"/>
      <c r="DX240" s="3"/>
      <c r="DY240" s="3"/>
      <c r="DZ240" s="3"/>
      <c r="EA240" s="3"/>
    </row>
    <row r="241" spans="8:131" x14ac:dyDescent="0.3">
      <c r="H241" s="3"/>
      <c r="I241" s="3"/>
      <c r="J241" s="3"/>
      <c r="K241" s="23"/>
      <c r="L241" s="3"/>
      <c r="M241" s="24"/>
      <c r="N241" s="3"/>
      <c r="O241" s="3"/>
      <c r="P241" s="2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4"/>
      <c r="DD241" s="4"/>
      <c r="DE241" s="3"/>
      <c r="DF241" s="4"/>
      <c r="DG241" s="4"/>
      <c r="DH241" s="4"/>
      <c r="DI241" s="4"/>
      <c r="DJ241" s="4"/>
      <c r="DK241" s="4"/>
      <c r="DL241" s="4"/>
      <c r="DM241" s="4"/>
      <c r="DN241" s="4"/>
      <c r="DO241" s="4"/>
      <c r="DP241" s="4"/>
      <c r="DQ241" s="4"/>
      <c r="DR241" s="4"/>
      <c r="DS241" s="4"/>
      <c r="DT241" s="4"/>
      <c r="DU241" s="3"/>
      <c r="DV241" s="3"/>
      <c r="DW241" s="3"/>
      <c r="DX241" s="3"/>
      <c r="DY241" s="3"/>
      <c r="DZ241" s="3"/>
      <c r="EA241" s="3"/>
    </row>
    <row r="242" spans="8:131" x14ac:dyDescent="0.3">
      <c r="H242" s="3"/>
      <c r="I242" s="3"/>
      <c r="J242" s="3"/>
      <c r="K242" s="23"/>
      <c r="L242" s="3"/>
      <c r="M242" s="24"/>
      <c r="N242" s="3"/>
      <c r="O242" s="3"/>
      <c r="P242" s="2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4"/>
      <c r="DD242" s="4"/>
      <c r="DE242" s="3"/>
      <c r="DF242" s="4"/>
      <c r="DG242" s="4"/>
      <c r="DH242" s="4"/>
      <c r="DI242" s="4"/>
      <c r="DJ242" s="4"/>
      <c r="DK242" s="4"/>
      <c r="DL242" s="4"/>
      <c r="DM242" s="4"/>
      <c r="DN242" s="4"/>
      <c r="DO242" s="4"/>
      <c r="DP242" s="4"/>
      <c r="DQ242" s="4"/>
      <c r="DR242" s="4"/>
      <c r="DS242" s="4"/>
      <c r="DT242" s="4"/>
      <c r="DU242" s="3"/>
      <c r="DV242" s="3"/>
      <c r="DW242" s="3"/>
      <c r="DX242" s="3"/>
      <c r="DY242" s="3"/>
      <c r="DZ242" s="3"/>
      <c r="EA242" s="3"/>
    </row>
    <row r="243" spans="8:131" x14ac:dyDescent="0.3">
      <c r="H243" s="3"/>
      <c r="I243" s="3"/>
      <c r="J243" s="3"/>
      <c r="K243" s="23"/>
      <c r="L243" s="3"/>
      <c r="M243" s="24"/>
      <c r="N243" s="3"/>
      <c r="O243" s="3"/>
      <c r="P243" s="2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4"/>
      <c r="DD243" s="4"/>
      <c r="DE243" s="3"/>
      <c r="DF243" s="4"/>
      <c r="DG243" s="4"/>
      <c r="DH243" s="4"/>
      <c r="DI243" s="4"/>
      <c r="DJ243" s="4"/>
      <c r="DK243" s="4"/>
      <c r="DL243" s="4"/>
      <c r="DM243" s="4"/>
      <c r="DN243" s="4"/>
      <c r="DO243" s="4"/>
      <c r="DP243" s="4"/>
      <c r="DQ243" s="4"/>
      <c r="DR243" s="4"/>
      <c r="DS243" s="4"/>
      <c r="DT243" s="4"/>
      <c r="DU243" s="3"/>
      <c r="DV243" s="3"/>
      <c r="DW243" s="3"/>
      <c r="DX243" s="3"/>
      <c r="DY243" s="3"/>
      <c r="DZ243" s="3"/>
      <c r="EA243" s="3"/>
    </row>
    <row r="244" spans="8:131" x14ac:dyDescent="0.3">
      <c r="H244" s="3"/>
      <c r="I244" s="3"/>
      <c r="J244" s="3"/>
      <c r="K244" s="23"/>
      <c r="L244" s="3"/>
      <c r="M244" s="24"/>
      <c r="N244" s="3"/>
      <c r="O244" s="3"/>
      <c r="P244" s="2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4"/>
      <c r="DD244" s="4"/>
      <c r="DE244" s="3"/>
      <c r="DF244" s="4"/>
      <c r="DG244" s="4"/>
      <c r="DH244" s="4"/>
      <c r="DI244" s="4"/>
      <c r="DJ244" s="4"/>
      <c r="DK244" s="4"/>
      <c r="DL244" s="4"/>
      <c r="DM244" s="4"/>
      <c r="DN244" s="4"/>
      <c r="DO244" s="4"/>
      <c r="DP244" s="4"/>
      <c r="DQ244" s="4"/>
      <c r="DR244" s="4"/>
      <c r="DS244" s="4"/>
      <c r="DT244" s="4"/>
      <c r="DU244" s="3"/>
      <c r="DV244" s="3"/>
      <c r="DW244" s="3"/>
      <c r="DX244" s="3"/>
      <c r="DY244" s="3"/>
      <c r="DZ244" s="3"/>
      <c r="EA244" s="3"/>
    </row>
    <row r="245" spans="8:131" x14ac:dyDescent="0.3">
      <c r="H245" s="3"/>
      <c r="I245" s="3"/>
      <c r="J245" s="3"/>
      <c r="K245" s="23"/>
      <c r="L245" s="3"/>
      <c r="M245" s="24"/>
      <c r="N245" s="3"/>
      <c r="O245" s="3"/>
      <c r="P245" s="2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4"/>
      <c r="DD245" s="4"/>
      <c r="DE245" s="3"/>
      <c r="DF245" s="4"/>
      <c r="DG245" s="4"/>
      <c r="DH245" s="4"/>
      <c r="DI245" s="4"/>
      <c r="DJ245" s="4"/>
      <c r="DK245" s="4"/>
      <c r="DL245" s="4"/>
      <c r="DM245" s="4"/>
      <c r="DN245" s="4"/>
      <c r="DO245" s="4"/>
      <c r="DP245" s="4"/>
      <c r="DQ245" s="4"/>
      <c r="DR245" s="4"/>
      <c r="DS245" s="4"/>
      <c r="DT245" s="4"/>
      <c r="DU245" s="3"/>
      <c r="DV245" s="3"/>
      <c r="DW245" s="3"/>
      <c r="DX245" s="3"/>
      <c r="DY245" s="3"/>
      <c r="DZ245" s="3"/>
      <c r="EA245" s="3"/>
    </row>
    <row r="246" spans="8:131" x14ac:dyDescent="0.3">
      <c r="H246" s="3"/>
      <c r="I246" s="3"/>
      <c r="J246" s="3"/>
      <c r="K246" s="23"/>
      <c r="L246" s="3"/>
      <c r="M246" s="24"/>
      <c r="N246" s="3"/>
      <c r="O246" s="3"/>
      <c r="P246" s="2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4"/>
      <c r="DD246" s="4"/>
      <c r="DE246" s="3"/>
      <c r="DF246" s="4"/>
      <c r="DG246" s="4"/>
      <c r="DH246" s="4"/>
      <c r="DI246" s="4"/>
      <c r="DJ246" s="4"/>
      <c r="DK246" s="4"/>
      <c r="DL246" s="4"/>
      <c r="DM246" s="4"/>
      <c r="DN246" s="4"/>
      <c r="DO246" s="4"/>
      <c r="DP246" s="4"/>
      <c r="DQ246" s="4"/>
      <c r="DR246" s="4"/>
      <c r="DS246" s="4"/>
      <c r="DT246" s="4"/>
      <c r="DU246" s="3"/>
      <c r="DV246" s="3"/>
      <c r="DW246" s="3"/>
      <c r="DX246" s="3"/>
      <c r="DY246" s="3"/>
      <c r="DZ246" s="3"/>
      <c r="EA246" s="3"/>
    </row>
    <row r="247" spans="8:131" x14ac:dyDescent="0.3">
      <c r="H247" s="3"/>
      <c r="I247" s="3"/>
      <c r="J247" s="3"/>
      <c r="K247" s="23"/>
      <c r="L247" s="3"/>
      <c r="M247" s="24"/>
      <c r="N247" s="3"/>
      <c r="O247" s="3"/>
      <c r="P247" s="2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4"/>
      <c r="DD247" s="4"/>
      <c r="DE247" s="3"/>
      <c r="DF247" s="4"/>
      <c r="DG247" s="4"/>
      <c r="DH247" s="4"/>
      <c r="DI247" s="4"/>
      <c r="DJ247" s="4"/>
      <c r="DK247" s="4"/>
      <c r="DL247" s="4"/>
      <c r="DM247" s="4"/>
      <c r="DN247" s="4"/>
      <c r="DO247" s="4"/>
      <c r="DP247" s="4"/>
      <c r="DQ247" s="4"/>
      <c r="DR247" s="4"/>
      <c r="DS247" s="4"/>
      <c r="DT247" s="4"/>
      <c r="DU247" s="3"/>
      <c r="DV247" s="3"/>
      <c r="DW247" s="3"/>
      <c r="DX247" s="3"/>
      <c r="DY247" s="3"/>
      <c r="DZ247" s="3"/>
      <c r="EA247" s="3"/>
    </row>
    <row r="248" spans="8:131" x14ac:dyDescent="0.3">
      <c r="H248" s="3"/>
      <c r="I248" s="3"/>
      <c r="J248" s="3"/>
      <c r="K248" s="23"/>
      <c r="L248" s="3"/>
      <c r="M248" s="24"/>
      <c r="N248" s="3"/>
      <c r="O248" s="3"/>
      <c r="P248" s="2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4"/>
      <c r="DD248" s="4"/>
      <c r="DE248" s="3"/>
      <c r="DF248" s="4"/>
      <c r="DG248" s="4"/>
      <c r="DH248" s="4"/>
      <c r="DI248" s="4"/>
      <c r="DJ248" s="4"/>
      <c r="DK248" s="4"/>
      <c r="DL248" s="4"/>
      <c r="DM248" s="4"/>
      <c r="DN248" s="4"/>
      <c r="DO248" s="4"/>
      <c r="DP248" s="4"/>
      <c r="DQ248" s="4"/>
      <c r="DR248" s="4"/>
      <c r="DS248" s="4"/>
      <c r="DT248" s="4"/>
      <c r="DU248" s="3"/>
      <c r="DV248" s="3"/>
      <c r="DW248" s="3"/>
      <c r="DX248" s="3"/>
      <c r="DY248" s="3"/>
      <c r="DZ248" s="3"/>
      <c r="EA248" s="3"/>
    </row>
    <row r="249" spans="8:131" x14ac:dyDescent="0.3">
      <c r="H249" s="3"/>
      <c r="I249" s="3"/>
      <c r="J249" s="3"/>
      <c r="K249" s="23"/>
      <c r="L249" s="3"/>
      <c r="M249" s="24"/>
      <c r="N249" s="3"/>
      <c r="O249" s="3"/>
      <c r="P249" s="2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4"/>
      <c r="DD249" s="4"/>
      <c r="DE249" s="3"/>
      <c r="DF249" s="4"/>
      <c r="DG249" s="4"/>
      <c r="DH249" s="4"/>
      <c r="DI249" s="4"/>
      <c r="DJ249" s="4"/>
      <c r="DK249" s="4"/>
      <c r="DL249" s="4"/>
      <c r="DM249" s="4"/>
      <c r="DN249" s="4"/>
      <c r="DO249" s="4"/>
      <c r="DP249" s="4"/>
      <c r="DQ249" s="4"/>
      <c r="DR249" s="4"/>
      <c r="DS249" s="4"/>
      <c r="DT249" s="4"/>
      <c r="DU249" s="3"/>
      <c r="DV249" s="3"/>
      <c r="DW249" s="3"/>
      <c r="DX249" s="3"/>
      <c r="DY249" s="3"/>
      <c r="DZ249" s="3"/>
      <c r="EA249" s="3"/>
    </row>
    <row r="250" spans="8:131" x14ac:dyDescent="0.3">
      <c r="H250" s="3"/>
      <c r="I250" s="3"/>
      <c r="J250" s="3"/>
      <c r="K250" s="23"/>
      <c r="L250" s="3"/>
      <c r="M250" s="24"/>
      <c r="N250" s="3"/>
      <c r="O250" s="3"/>
      <c r="P250" s="2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4"/>
      <c r="DD250" s="4"/>
      <c r="DE250" s="3"/>
      <c r="DF250" s="4"/>
      <c r="DG250" s="4"/>
      <c r="DH250" s="4"/>
      <c r="DI250" s="4"/>
      <c r="DJ250" s="4"/>
      <c r="DK250" s="4"/>
      <c r="DL250" s="4"/>
      <c r="DM250" s="4"/>
      <c r="DN250" s="4"/>
      <c r="DO250" s="4"/>
      <c r="DP250" s="4"/>
      <c r="DQ250" s="4"/>
      <c r="DR250" s="4"/>
      <c r="DS250" s="4"/>
      <c r="DT250" s="4"/>
      <c r="DU250" s="3"/>
      <c r="DV250" s="3"/>
      <c r="DW250" s="3"/>
      <c r="DX250" s="3"/>
      <c r="DY250" s="3"/>
      <c r="DZ250" s="3"/>
      <c r="EA250" s="3"/>
    </row>
    <row r="251" spans="8:131" x14ac:dyDescent="0.3">
      <c r="H251" s="3"/>
      <c r="I251" s="3"/>
      <c r="J251" s="3"/>
      <c r="K251" s="23"/>
      <c r="L251" s="3"/>
      <c r="M251" s="24"/>
      <c r="N251" s="3"/>
      <c r="O251" s="3"/>
      <c r="P251" s="2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4"/>
      <c r="DD251" s="4"/>
      <c r="DE251" s="3"/>
      <c r="DF251" s="4"/>
      <c r="DG251" s="4"/>
      <c r="DH251" s="4"/>
      <c r="DI251" s="4"/>
      <c r="DJ251" s="4"/>
      <c r="DK251" s="4"/>
      <c r="DL251" s="4"/>
      <c r="DM251" s="4"/>
      <c r="DN251" s="4"/>
      <c r="DO251" s="4"/>
      <c r="DP251" s="4"/>
      <c r="DQ251" s="4"/>
      <c r="DR251" s="4"/>
      <c r="DS251" s="4"/>
      <c r="DT251" s="4"/>
      <c r="DU251" s="3"/>
      <c r="DV251" s="3"/>
      <c r="DW251" s="3"/>
      <c r="DX251" s="3"/>
      <c r="DY251" s="3"/>
      <c r="DZ251" s="3"/>
      <c r="EA251" s="3"/>
    </row>
    <row r="252" spans="8:131" x14ac:dyDescent="0.3">
      <c r="H252" s="3"/>
      <c r="I252" s="3"/>
      <c r="J252" s="3"/>
      <c r="K252" s="23"/>
      <c r="L252" s="3"/>
      <c r="M252" s="24"/>
      <c r="N252" s="3"/>
      <c r="O252" s="3"/>
      <c r="P252" s="2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4"/>
      <c r="DD252" s="4"/>
      <c r="DE252" s="3"/>
      <c r="DF252" s="4"/>
      <c r="DG252" s="4"/>
      <c r="DH252" s="4"/>
      <c r="DI252" s="4"/>
      <c r="DJ252" s="4"/>
      <c r="DK252" s="4"/>
      <c r="DL252" s="4"/>
      <c r="DM252" s="4"/>
      <c r="DN252" s="4"/>
      <c r="DO252" s="4"/>
      <c r="DP252" s="4"/>
      <c r="DQ252" s="4"/>
      <c r="DR252" s="4"/>
      <c r="DS252" s="4"/>
      <c r="DT252" s="4"/>
      <c r="DU252" s="3"/>
      <c r="DV252" s="3"/>
      <c r="DW252" s="3"/>
      <c r="DX252" s="3"/>
      <c r="DY252" s="3"/>
      <c r="DZ252" s="3"/>
      <c r="EA252" s="3"/>
    </row>
    <row r="253" spans="8:131" x14ac:dyDescent="0.3">
      <c r="H253" s="3"/>
      <c r="I253" s="3"/>
      <c r="J253" s="3"/>
      <c r="K253" s="23"/>
      <c r="L253" s="3"/>
      <c r="M253" s="24"/>
      <c r="N253" s="3"/>
      <c r="O253" s="3"/>
      <c r="P253" s="2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4"/>
      <c r="DD253" s="4"/>
      <c r="DE253" s="3"/>
      <c r="DF253" s="4"/>
      <c r="DG253" s="4"/>
      <c r="DH253" s="4"/>
      <c r="DI253" s="4"/>
      <c r="DJ253" s="4"/>
      <c r="DK253" s="4"/>
      <c r="DL253" s="4"/>
      <c r="DM253" s="4"/>
      <c r="DN253" s="4"/>
      <c r="DO253" s="4"/>
      <c r="DP253" s="4"/>
      <c r="DQ253" s="4"/>
      <c r="DR253" s="4"/>
      <c r="DS253" s="4"/>
      <c r="DT253" s="4"/>
      <c r="DU253" s="3"/>
      <c r="DV253" s="3"/>
      <c r="DW253" s="3"/>
      <c r="DX253" s="3"/>
      <c r="DY253" s="3"/>
      <c r="DZ253" s="3"/>
      <c r="EA253" s="3"/>
    </row>
    <row r="254" spans="8:131" x14ac:dyDescent="0.3">
      <c r="H254" s="3"/>
      <c r="I254" s="3"/>
      <c r="J254" s="3"/>
      <c r="K254" s="23"/>
      <c r="L254" s="3"/>
      <c r="M254" s="24"/>
      <c r="N254" s="3"/>
      <c r="O254" s="3"/>
      <c r="P254" s="2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4"/>
      <c r="DD254" s="4"/>
      <c r="DE254" s="3"/>
      <c r="DF254" s="4"/>
      <c r="DG254" s="4"/>
      <c r="DH254" s="4"/>
      <c r="DI254" s="4"/>
      <c r="DJ254" s="4"/>
      <c r="DK254" s="4"/>
      <c r="DL254" s="4"/>
      <c r="DM254" s="4"/>
      <c r="DN254" s="4"/>
      <c r="DO254" s="4"/>
      <c r="DP254" s="4"/>
      <c r="DQ254" s="4"/>
      <c r="DR254" s="4"/>
      <c r="DS254" s="4"/>
      <c r="DT254" s="4"/>
      <c r="DU254" s="3"/>
      <c r="DV254" s="3"/>
      <c r="DW254" s="3"/>
      <c r="DX254" s="3"/>
      <c r="DY254" s="3"/>
      <c r="DZ254" s="3"/>
      <c r="EA254" s="3"/>
    </row>
    <row r="255" spans="8:131" x14ac:dyDescent="0.3">
      <c r="H255" s="3"/>
      <c r="I255" s="3"/>
      <c r="J255" s="3"/>
      <c r="K255" s="23"/>
      <c r="L255" s="3"/>
      <c r="M255" s="24"/>
      <c r="N255" s="3"/>
      <c r="O255" s="3"/>
      <c r="P255" s="2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4"/>
      <c r="DD255" s="4"/>
      <c r="DE255" s="3"/>
      <c r="DF255" s="4"/>
      <c r="DG255" s="4"/>
      <c r="DH255" s="4"/>
      <c r="DI255" s="4"/>
      <c r="DJ255" s="4"/>
      <c r="DK255" s="4"/>
      <c r="DL255" s="4"/>
      <c r="DM255" s="4"/>
      <c r="DN255" s="4"/>
      <c r="DO255" s="4"/>
      <c r="DP255" s="4"/>
      <c r="DQ255" s="4"/>
      <c r="DR255" s="4"/>
      <c r="DS255" s="4"/>
      <c r="DT255" s="4"/>
      <c r="DU255" s="3"/>
      <c r="DV255" s="3"/>
      <c r="DW255" s="3"/>
      <c r="DX255" s="3"/>
      <c r="DY255" s="3"/>
      <c r="DZ255" s="3"/>
      <c r="EA255" s="3"/>
    </row>
    <row r="256" spans="8:131" x14ac:dyDescent="0.3">
      <c r="H256" s="3"/>
      <c r="I256" s="3"/>
      <c r="J256" s="3"/>
      <c r="K256" s="23"/>
      <c r="L256" s="3"/>
      <c r="M256" s="24"/>
      <c r="N256" s="3"/>
      <c r="O256" s="3"/>
      <c r="P256" s="2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4"/>
      <c r="DD256" s="4"/>
      <c r="DE256" s="3"/>
      <c r="DF256" s="4"/>
      <c r="DG256" s="4"/>
      <c r="DH256" s="4"/>
      <c r="DI256" s="4"/>
      <c r="DJ256" s="4"/>
      <c r="DK256" s="4"/>
      <c r="DL256" s="4"/>
      <c r="DM256" s="4"/>
      <c r="DN256" s="4"/>
      <c r="DO256" s="4"/>
      <c r="DP256" s="4"/>
      <c r="DQ256" s="4"/>
      <c r="DR256" s="4"/>
      <c r="DS256" s="4"/>
      <c r="DT256" s="4"/>
      <c r="DU256" s="3"/>
      <c r="DV256" s="3"/>
      <c r="DW256" s="3"/>
      <c r="DX256" s="3"/>
      <c r="DY256" s="3"/>
      <c r="DZ256" s="3"/>
      <c r="EA256" s="3"/>
    </row>
    <row r="257" spans="8:131" x14ac:dyDescent="0.3">
      <c r="H257" s="3"/>
      <c r="I257" s="3"/>
      <c r="J257" s="3"/>
      <c r="K257" s="23"/>
      <c r="L257" s="3"/>
      <c r="M257" s="24"/>
      <c r="N257" s="3"/>
      <c r="O257" s="3"/>
      <c r="P257" s="2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4"/>
      <c r="DD257" s="4"/>
      <c r="DE257" s="3"/>
      <c r="DF257" s="4"/>
      <c r="DG257" s="4"/>
      <c r="DH257" s="4"/>
      <c r="DI257" s="4"/>
      <c r="DJ257" s="4"/>
      <c r="DK257" s="4"/>
      <c r="DL257" s="4"/>
      <c r="DM257" s="4"/>
      <c r="DN257" s="4"/>
      <c r="DO257" s="4"/>
      <c r="DP257" s="4"/>
      <c r="DQ257" s="4"/>
      <c r="DR257" s="4"/>
      <c r="DS257" s="4"/>
      <c r="DT257" s="4"/>
      <c r="DU257" s="3"/>
      <c r="DV257" s="3"/>
      <c r="DW257" s="3"/>
      <c r="DX257" s="3"/>
      <c r="DY257" s="3"/>
      <c r="DZ257" s="3"/>
      <c r="EA257" s="3"/>
    </row>
    <row r="258" spans="8:131" x14ac:dyDescent="0.3">
      <c r="H258" s="3"/>
      <c r="I258" s="3"/>
      <c r="J258" s="3"/>
      <c r="K258" s="23"/>
      <c r="L258" s="3"/>
      <c r="M258" s="24"/>
      <c r="N258" s="3"/>
      <c r="O258" s="3"/>
      <c r="P258" s="2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4"/>
      <c r="DD258" s="4"/>
      <c r="DE258" s="3"/>
      <c r="DF258" s="4"/>
      <c r="DG258" s="4"/>
      <c r="DH258" s="4"/>
      <c r="DI258" s="4"/>
      <c r="DJ258" s="4"/>
      <c r="DK258" s="4"/>
      <c r="DL258" s="4"/>
      <c r="DM258" s="4"/>
      <c r="DN258" s="4"/>
      <c r="DO258" s="4"/>
      <c r="DP258" s="4"/>
      <c r="DQ258" s="4"/>
      <c r="DR258" s="4"/>
      <c r="DS258" s="4"/>
      <c r="DT258" s="4"/>
      <c r="DU258" s="3"/>
      <c r="DV258" s="3"/>
      <c r="DW258" s="3"/>
      <c r="DX258" s="3"/>
      <c r="DY258" s="3"/>
      <c r="DZ258" s="3"/>
      <c r="EA258" s="3"/>
    </row>
    <row r="259" spans="8:131" x14ac:dyDescent="0.3">
      <c r="H259" s="3"/>
      <c r="I259" s="3"/>
      <c r="J259" s="3"/>
      <c r="K259" s="23"/>
      <c r="L259" s="3"/>
      <c r="M259" s="24"/>
      <c r="N259" s="3"/>
      <c r="O259" s="3"/>
      <c r="P259" s="2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4"/>
      <c r="DD259" s="4"/>
      <c r="DE259" s="3"/>
      <c r="DF259" s="4"/>
      <c r="DG259" s="4"/>
      <c r="DH259" s="4"/>
      <c r="DI259" s="4"/>
      <c r="DJ259" s="4"/>
      <c r="DK259" s="4"/>
      <c r="DL259" s="4"/>
      <c r="DM259" s="4"/>
      <c r="DN259" s="4"/>
      <c r="DO259" s="4"/>
      <c r="DP259" s="4"/>
      <c r="DQ259" s="4"/>
      <c r="DR259" s="4"/>
      <c r="DS259" s="4"/>
      <c r="DT259" s="4"/>
      <c r="DU259" s="3"/>
      <c r="DV259" s="3"/>
      <c r="DW259" s="3"/>
      <c r="DX259" s="3"/>
      <c r="DY259" s="3"/>
      <c r="DZ259" s="3"/>
      <c r="EA259" s="3"/>
    </row>
    <row r="260" spans="8:131" x14ac:dyDescent="0.3">
      <c r="H260" s="3"/>
      <c r="I260" s="3"/>
      <c r="J260" s="3"/>
      <c r="K260" s="23"/>
      <c r="L260" s="3"/>
      <c r="M260" s="24"/>
      <c r="N260" s="3"/>
      <c r="O260" s="3"/>
      <c r="P260" s="2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4"/>
      <c r="DD260" s="4"/>
      <c r="DE260" s="3"/>
      <c r="DF260" s="4"/>
      <c r="DG260" s="4"/>
      <c r="DH260" s="4"/>
      <c r="DI260" s="4"/>
      <c r="DJ260" s="4"/>
      <c r="DK260" s="4"/>
      <c r="DL260" s="4"/>
      <c r="DM260" s="4"/>
      <c r="DN260" s="4"/>
      <c r="DO260" s="4"/>
      <c r="DP260" s="4"/>
      <c r="DQ260" s="4"/>
      <c r="DR260" s="4"/>
      <c r="DS260" s="4"/>
      <c r="DT260" s="4"/>
      <c r="DU260" s="3"/>
      <c r="DV260" s="3"/>
      <c r="DW260" s="3"/>
      <c r="DX260" s="3"/>
      <c r="DY260" s="3"/>
      <c r="DZ260" s="3"/>
      <c r="EA260" s="3"/>
    </row>
    <row r="261" spans="8:131" x14ac:dyDescent="0.3">
      <c r="H261" s="3"/>
      <c r="I261" s="3"/>
      <c r="J261" s="3"/>
      <c r="K261" s="23"/>
      <c r="L261" s="3"/>
      <c r="M261" s="24"/>
      <c r="N261" s="3"/>
      <c r="O261" s="3"/>
      <c r="P261" s="2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4"/>
      <c r="DD261" s="4"/>
      <c r="DE261" s="3"/>
      <c r="DF261" s="4"/>
      <c r="DG261" s="4"/>
      <c r="DH261" s="4"/>
      <c r="DI261" s="4"/>
      <c r="DJ261" s="4"/>
      <c r="DK261" s="4"/>
      <c r="DL261" s="4"/>
      <c r="DM261" s="4"/>
      <c r="DN261" s="4"/>
      <c r="DO261" s="4"/>
      <c r="DP261" s="4"/>
      <c r="DQ261" s="4"/>
      <c r="DR261" s="4"/>
      <c r="DS261" s="4"/>
      <c r="DT261" s="4"/>
      <c r="DU261" s="3"/>
      <c r="DV261" s="3"/>
      <c r="DW261" s="3"/>
      <c r="DX261" s="3"/>
      <c r="DY261" s="3"/>
      <c r="DZ261" s="3"/>
      <c r="EA261" s="3"/>
    </row>
    <row r="262" spans="8:131" x14ac:dyDescent="0.3">
      <c r="H262" s="3"/>
      <c r="I262" s="3"/>
      <c r="J262" s="3"/>
      <c r="K262" s="23"/>
      <c r="L262" s="3"/>
      <c r="M262" s="24"/>
      <c r="N262" s="3"/>
      <c r="O262" s="3"/>
      <c r="P262" s="2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4"/>
      <c r="DD262" s="4"/>
      <c r="DE262" s="3"/>
      <c r="DF262" s="4"/>
      <c r="DG262" s="4"/>
      <c r="DH262" s="4"/>
      <c r="DI262" s="4"/>
      <c r="DJ262" s="4"/>
      <c r="DK262" s="4"/>
      <c r="DL262" s="4"/>
      <c r="DM262" s="4"/>
      <c r="DN262" s="4"/>
      <c r="DO262" s="4"/>
      <c r="DP262" s="4"/>
      <c r="DQ262" s="4"/>
      <c r="DR262" s="4"/>
      <c r="DS262" s="4"/>
      <c r="DT262" s="4"/>
      <c r="DU262" s="3"/>
      <c r="DV262" s="3"/>
      <c r="DW262" s="3"/>
      <c r="DX262" s="3"/>
      <c r="DY262" s="3"/>
      <c r="DZ262" s="3"/>
      <c r="EA262" s="3"/>
    </row>
    <row r="263" spans="8:131" x14ac:dyDescent="0.3">
      <c r="H263" s="3"/>
      <c r="I263" s="3"/>
      <c r="J263" s="3"/>
      <c r="K263" s="23"/>
      <c r="L263" s="3"/>
      <c r="M263" s="24"/>
      <c r="N263" s="3"/>
      <c r="O263" s="3"/>
      <c r="P263" s="2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4"/>
      <c r="DD263" s="4"/>
      <c r="DE263" s="3"/>
      <c r="DF263" s="4"/>
      <c r="DG263" s="4"/>
      <c r="DH263" s="4"/>
      <c r="DI263" s="4"/>
      <c r="DJ263" s="4"/>
      <c r="DK263" s="4"/>
      <c r="DL263" s="4"/>
      <c r="DM263" s="4"/>
      <c r="DN263" s="4"/>
      <c r="DO263" s="4"/>
      <c r="DP263" s="4"/>
      <c r="DQ263" s="4"/>
      <c r="DR263" s="4"/>
      <c r="DS263" s="4"/>
      <c r="DT263" s="4"/>
      <c r="DU263" s="3"/>
      <c r="DV263" s="3"/>
      <c r="DW263" s="3"/>
      <c r="DX263" s="3"/>
      <c r="DY263" s="3"/>
      <c r="DZ263" s="3"/>
      <c r="EA263" s="3"/>
    </row>
    <row r="264" spans="8:131" x14ac:dyDescent="0.3">
      <c r="H264" s="3"/>
      <c r="I264" s="3"/>
      <c r="J264" s="3"/>
      <c r="K264" s="23"/>
      <c r="L264" s="3"/>
      <c r="M264" s="24"/>
      <c r="N264" s="3"/>
      <c r="O264" s="3"/>
      <c r="P264" s="2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4"/>
      <c r="DD264" s="4"/>
      <c r="DE264" s="3"/>
      <c r="DF264" s="4"/>
      <c r="DG264" s="4"/>
      <c r="DH264" s="4"/>
      <c r="DI264" s="4"/>
      <c r="DJ264" s="4"/>
      <c r="DK264" s="4"/>
      <c r="DL264" s="4"/>
      <c r="DM264" s="4"/>
      <c r="DN264" s="4"/>
      <c r="DO264" s="4"/>
      <c r="DP264" s="4"/>
      <c r="DQ264" s="4"/>
      <c r="DR264" s="4"/>
      <c r="DS264" s="4"/>
      <c r="DT264" s="4"/>
      <c r="DU264" s="3"/>
      <c r="DV264" s="3"/>
      <c r="DW264" s="3"/>
      <c r="DX264" s="3"/>
      <c r="DY264" s="3"/>
      <c r="DZ264" s="3"/>
      <c r="EA264" s="3"/>
    </row>
    <row r="265" spans="8:131" x14ac:dyDescent="0.3">
      <c r="H265" s="3"/>
      <c r="I265" s="3"/>
      <c r="J265" s="3"/>
      <c r="K265" s="23"/>
      <c r="L265" s="3"/>
      <c r="M265" s="24"/>
      <c r="N265" s="3"/>
      <c r="O265" s="3"/>
      <c r="P265" s="2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4"/>
      <c r="DD265" s="4"/>
      <c r="DE265" s="3"/>
      <c r="DF265" s="4"/>
      <c r="DG265" s="4"/>
      <c r="DH265" s="4"/>
      <c r="DI265" s="4"/>
      <c r="DJ265" s="4"/>
      <c r="DK265" s="4"/>
      <c r="DL265" s="4"/>
      <c r="DM265" s="4"/>
      <c r="DN265" s="4"/>
      <c r="DO265" s="4"/>
      <c r="DP265" s="4"/>
      <c r="DQ265" s="4"/>
      <c r="DR265" s="4"/>
      <c r="DS265" s="4"/>
      <c r="DT265" s="4"/>
      <c r="DU265" s="3"/>
      <c r="DV265" s="3"/>
      <c r="DW265" s="3"/>
      <c r="DX265" s="3"/>
      <c r="DY265" s="3"/>
      <c r="DZ265" s="3"/>
      <c r="EA265" s="3"/>
    </row>
    <row r="266" spans="8:131" x14ac:dyDescent="0.3">
      <c r="H266" s="3"/>
      <c r="I266" s="3"/>
      <c r="J266" s="3"/>
      <c r="K266" s="23"/>
      <c r="L266" s="3"/>
      <c r="M266" s="24"/>
      <c r="N266" s="3"/>
      <c r="O266" s="3"/>
      <c r="P266" s="2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4"/>
      <c r="DD266" s="4"/>
      <c r="DE266" s="3"/>
      <c r="DF266" s="4"/>
      <c r="DG266" s="4"/>
      <c r="DH266" s="4"/>
      <c r="DI266" s="4"/>
      <c r="DJ266" s="4"/>
      <c r="DK266" s="4"/>
      <c r="DL266" s="4"/>
      <c r="DM266" s="4"/>
      <c r="DN266" s="4"/>
      <c r="DO266" s="4"/>
      <c r="DP266" s="4"/>
      <c r="DQ266" s="4"/>
      <c r="DR266" s="4"/>
      <c r="DS266" s="4"/>
      <c r="DT266" s="4"/>
      <c r="DU266" s="3"/>
      <c r="DV266" s="3"/>
      <c r="DW266" s="3"/>
      <c r="DX266" s="3"/>
      <c r="DY266" s="3"/>
      <c r="DZ266" s="3"/>
      <c r="EA266" s="3"/>
    </row>
    <row r="267" spans="8:131" x14ac:dyDescent="0.3">
      <c r="H267" s="3"/>
      <c r="I267" s="3"/>
      <c r="J267" s="3"/>
      <c r="K267" s="23"/>
      <c r="L267" s="3"/>
      <c r="M267" s="24"/>
      <c r="N267" s="3"/>
      <c r="O267" s="3"/>
      <c r="P267" s="2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4"/>
      <c r="DD267" s="4"/>
      <c r="DE267" s="3"/>
      <c r="DF267" s="4"/>
      <c r="DG267" s="4"/>
      <c r="DH267" s="4"/>
      <c r="DI267" s="4"/>
      <c r="DJ267" s="4"/>
      <c r="DK267" s="4"/>
      <c r="DL267" s="4"/>
      <c r="DM267" s="4"/>
      <c r="DN267" s="4"/>
      <c r="DO267" s="4"/>
      <c r="DP267" s="4"/>
      <c r="DQ267" s="4"/>
      <c r="DR267" s="4"/>
      <c r="DS267" s="4"/>
      <c r="DT267" s="4"/>
      <c r="DU267" s="3"/>
      <c r="DV267" s="3"/>
      <c r="DW267" s="3"/>
      <c r="DX267" s="3"/>
      <c r="DY267" s="3"/>
      <c r="DZ267" s="3"/>
      <c r="EA267" s="3"/>
    </row>
    <row r="268" spans="8:131" x14ac:dyDescent="0.3">
      <c r="H268" s="3"/>
      <c r="I268" s="3"/>
      <c r="J268" s="3"/>
      <c r="K268" s="23"/>
      <c r="L268" s="3"/>
      <c r="M268" s="24"/>
      <c r="N268" s="3"/>
      <c r="O268" s="3"/>
      <c r="P268" s="2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4"/>
      <c r="DD268" s="4"/>
      <c r="DE268" s="3"/>
      <c r="DF268" s="4"/>
      <c r="DG268" s="4"/>
      <c r="DH268" s="4"/>
      <c r="DI268" s="4"/>
      <c r="DJ268" s="4"/>
      <c r="DK268" s="4"/>
      <c r="DL268" s="4"/>
      <c r="DM268" s="4"/>
      <c r="DN268" s="4"/>
      <c r="DO268" s="4"/>
      <c r="DP268" s="4"/>
      <c r="DQ268" s="4"/>
      <c r="DR268" s="4"/>
      <c r="DS268" s="4"/>
      <c r="DT268" s="4"/>
      <c r="DU268" s="3"/>
      <c r="DV268" s="3"/>
      <c r="DW268" s="3"/>
      <c r="DX268" s="3"/>
      <c r="DY268" s="3"/>
      <c r="DZ268" s="3"/>
      <c r="EA268" s="3"/>
    </row>
    <row r="269" spans="8:131" x14ac:dyDescent="0.3">
      <c r="H269" s="3"/>
      <c r="I269" s="3"/>
      <c r="J269" s="3"/>
      <c r="K269" s="23"/>
      <c r="L269" s="3"/>
      <c r="M269" s="24"/>
      <c r="N269" s="3"/>
      <c r="O269" s="3"/>
      <c r="P269" s="2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4"/>
      <c r="DD269" s="4"/>
      <c r="DE269" s="3"/>
      <c r="DF269" s="4"/>
      <c r="DG269" s="4"/>
      <c r="DH269" s="4"/>
      <c r="DI269" s="4"/>
      <c r="DJ269" s="4"/>
      <c r="DK269" s="4"/>
      <c r="DL269" s="4"/>
      <c r="DM269" s="4"/>
      <c r="DN269" s="4"/>
      <c r="DO269" s="4"/>
      <c r="DP269" s="4"/>
      <c r="DQ269" s="4"/>
      <c r="DR269" s="4"/>
      <c r="DS269" s="4"/>
      <c r="DT269" s="4"/>
      <c r="DU269" s="3"/>
      <c r="DV269" s="3"/>
      <c r="DW269" s="3"/>
      <c r="DX269" s="3"/>
      <c r="DY269" s="3"/>
      <c r="DZ269" s="3"/>
      <c r="EA269" s="3"/>
    </row>
    <row r="270" spans="8:131" x14ac:dyDescent="0.3">
      <c r="H270" s="3"/>
      <c r="I270" s="3"/>
      <c r="J270" s="3"/>
      <c r="K270" s="23"/>
      <c r="L270" s="3"/>
      <c r="M270" s="24"/>
      <c r="N270" s="3"/>
      <c r="O270" s="3"/>
      <c r="P270" s="2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4"/>
      <c r="DD270" s="4"/>
      <c r="DE270" s="3"/>
      <c r="DF270" s="4"/>
      <c r="DG270" s="4"/>
      <c r="DH270" s="4"/>
      <c r="DI270" s="4"/>
      <c r="DJ270" s="4"/>
      <c r="DK270" s="4"/>
      <c r="DL270" s="4"/>
      <c r="DM270" s="4"/>
      <c r="DN270" s="4"/>
      <c r="DO270" s="4"/>
      <c r="DP270" s="4"/>
      <c r="DQ270" s="4"/>
      <c r="DR270" s="4"/>
      <c r="DS270" s="4"/>
      <c r="DT270" s="4"/>
      <c r="DU270" s="3"/>
      <c r="DV270" s="3"/>
      <c r="DW270" s="3"/>
      <c r="DX270" s="3"/>
      <c r="DY270" s="3"/>
      <c r="DZ270" s="3"/>
      <c r="EA270" s="3"/>
    </row>
    <row r="271" spans="8:131" x14ac:dyDescent="0.3">
      <c r="H271" s="3"/>
      <c r="I271" s="3"/>
      <c r="J271" s="3"/>
      <c r="K271" s="23"/>
      <c r="L271" s="3"/>
      <c r="M271" s="24"/>
      <c r="N271" s="3"/>
      <c r="O271" s="3"/>
      <c r="P271" s="2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4"/>
      <c r="DD271" s="4"/>
      <c r="DE271" s="3"/>
      <c r="DF271" s="4"/>
      <c r="DG271" s="4"/>
      <c r="DH271" s="4"/>
      <c r="DI271" s="4"/>
      <c r="DJ271" s="4"/>
      <c r="DK271" s="4"/>
      <c r="DL271" s="4"/>
      <c r="DM271" s="4"/>
      <c r="DN271" s="4"/>
      <c r="DO271" s="4"/>
      <c r="DP271" s="4"/>
      <c r="DQ271" s="4"/>
      <c r="DR271" s="4"/>
      <c r="DS271" s="4"/>
      <c r="DT271" s="4"/>
      <c r="DU271" s="3"/>
      <c r="DV271" s="3"/>
      <c r="DW271" s="3"/>
      <c r="DX271" s="3"/>
      <c r="DY271" s="3"/>
      <c r="DZ271" s="3"/>
      <c r="EA271" s="3"/>
    </row>
    <row r="272" spans="8:131" x14ac:dyDescent="0.3">
      <c r="H272" s="3"/>
      <c r="I272" s="3"/>
      <c r="J272" s="3"/>
      <c r="K272" s="23"/>
      <c r="L272" s="3"/>
      <c r="M272" s="24"/>
      <c r="N272" s="3"/>
      <c r="O272" s="3"/>
      <c r="P272" s="2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4"/>
      <c r="DD272" s="4"/>
      <c r="DE272" s="3"/>
      <c r="DF272" s="4"/>
      <c r="DG272" s="4"/>
      <c r="DH272" s="4"/>
      <c r="DI272" s="4"/>
      <c r="DJ272" s="4"/>
      <c r="DK272" s="4"/>
      <c r="DL272" s="4"/>
      <c r="DM272" s="4"/>
      <c r="DN272" s="4"/>
      <c r="DO272" s="4"/>
      <c r="DP272" s="4"/>
      <c r="DQ272" s="4"/>
      <c r="DR272" s="4"/>
      <c r="DS272" s="4"/>
      <c r="DT272" s="4"/>
      <c r="DU272" s="3"/>
      <c r="DV272" s="3"/>
      <c r="DW272" s="3"/>
      <c r="DX272" s="3"/>
      <c r="DY272" s="3"/>
      <c r="DZ272" s="3"/>
      <c r="EA272" s="3"/>
    </row>
    <row r="273" spans="8:131" x14ac:dyDescent="0.3">
      <c r="H273" s="3"/>
      <c r="I273" s="3"/>
      <c r="J273" s="3"/>
      <c r="K273" s="23"/>
      <c r="L273" s="3"/>
      <c r="M273" s="24"/>
      <c r="N273" s="3"/>
      <c r="O273" s="3"/>
      <c r="P273" s="2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4"/>
      <c r="DD273" s="4"/>
      <c r="DE273" s="3"/>
      <c r="DF273" s="4"/>
      <c r="DG273" s="4"/>
      <c r="DH273" s="4"/>
      <c r="DI273" s="4"/>
      <c r="DJ273" s="4"/>
      <c r="DK273" s="4"/>
      <c r="DL273" s="4"/>
      <c r="DM273" s="4"/>
      <c r="DN273" s="4"/>
      <c r="DO273" s="4"/>
      <c r="DP273" s="4"/>
      <c r="DQ273" s="4"/>
      <c r="DR273" s="4"/>
      <c r="DS273" s="4"/>
      <c r="DT273" s="4"/>
      <c r="DU273" s="3"/>
      <c r="DV273" s="3"/>
      <c r="DW273" s="3"/>
      <c r="DX273" s="3"/>
      <c r="DY273" s="3"/>
      <c r="DZ273" s="3"/>
      <c r="EA273" s="3"/>
    </row>
    <row r="274" spans="8:131" x14ac:dyDescent="0.3">
      <c r="H274" s="3"/>
      <c r="I274" s="3"/>
      <c r="J274" s="3"/>
      <c r="K274" s="23"/>
      <c r="L274" s="3"/>
      <c r="M274" s="24"/>
      <c r="N274" s="3"/>
      <c r="O274" s="3"/>
      <c r="P274" s="2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4"/>
      <c r="DD274" s="4"/>
      <c r="DE274" s="3"/>
      <c r="DF274" s="4"/>
      <c r="DG274" s="4"/>
      <c r="DH274" s="4"/>
      <c r="DI274" s="4"/>
      <c r="DJ274" s="4"/>
      <c r="DK274" s="4"/>
      <c r="DL274" s="4"/>
      <c r="DM274" s="4"/>
      <c r="DN274" s="4"/>
      <c r="DO274" s="4"/>
      <c r="DP274" s="4"/>
      <c r="DQ274" s="4"/>
      <c r="DR274" s="4"/>
      <c r="DS274" s="4"/>
      <c r="DT274" s="4"/>
      <c r="DU274" s="3"/>
      <c r="DV274" s="3"/>
      <c r="DW274" s="3"/>
      <c r="DX274" s="3"/>
      <c r="DY274" s="3"/>
      <c r="DZ274" s="3"/>
      <c r="EA274" s="3"/>
    </row>
    <row r="275" spans="8:131" x14ac:dyDescent="0.3">
      <c r="H275" s="3"/>
      <c r="I275" s="3"/>
      <c r="J275" s="3"/>
      <c r="K275" s="23"/>
      <c r="L275" s="3"/>
      <c r="M275" s="24"/>
      <c r="N275" s="3"/>
      <c r="O275" s="3"/>
      <c r="P275" s="2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4"/>
      <c r="DD275" s="4"/>
      <c r="DE275" s="3"/>
      <c r="DF275" s="4"/>
      <c r="DG275" s="4"/>
      <c r="DH275" s="4"/>
      <c r="DI275" s="4"/>
      <c r="DJ275" s="4"/>
      <c r="DK275" s="4"/>
      <c r="DL275" s="4"/>
      <c r="DM275" s="4"/>
      <c r="DN275" s="4"/>
      <c r="DO275" s="4"/>
      <c r="DP275" s="4"/>
      <c r="DQ275" s="4"/>
      <c r="DR275" s="4"/>
      <c r="DS275" s="4"/>
      <c r="DT275" s="4"/>
      <c r="DU275" s="3"/>
      <c r="DV275" s="3"/>
      <c r="DW275" s="3"/>
      <c r="DX275" s="3"/>
      <c r="DY275" s="3"/>
      <c r="DZ275" s="3"/>
      <c r="EA275" s="3"/>
    </row>
    <row r="276" spans="8:131" x14ac:dyDescent="0.3">
      <c r="H276" s="3"/>
      <c r="I276" s="3"/>
      <c r="J276" s="3"/>
      <c r="K276" s="23"/>
      <c r="L276" s="3"/>
      <c r="M276" s="24"/>
      <c r="N276" s="3"/>
      <c r="O276" s="3"/>
      <c r="P276" s="2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4"/>
      <c r="DD276" s="4"/>
      <c r="DE276" s="3"/>
      <c r="DF276" s="4"/>
      <c r="DG276" s="4"/>
      <c r="DH276" s="4"/>
      <c r="DI276" s="4"/>
      <c r="DJ276" s="4"/>
      <c r="DK276" s="4"/>
      <c r="DL276" s="4"/>
      <c r="DM276" s="4"/>
      <c r="DN276" s="4"/>
      <c r="DO276" s="4"/>
      <c r="DP276" s="4"/>
      <c r="DQ276" s="4"/>
      <c r="DR276" s="4"/>
      <c r="DS276" s="4"/>
      <c r="DT276" s="4"/>
      <c r="DU276" s="3"/>
      <c r="DV276" s="3"/>
      <c r="DW276" s="3"/>
      <c r="DX276" s="3"/>
      <c r="DY276" s="3"/>
      <c r="DZ276" s="3"/>
      <c r="EA276" s="3"/>
    </row>
    <row r="277" spans="8:131" x14ac:dyDescent="0.3">
      <c r="H277" s="3"/>
      <c r="I277" s="3"/>
      <c r="J277" s="3"/>
      <c r="K277" s="23"/>
      <c r="L277" s="3"/>
      <c r="M277" s="24"/>
      <c r="N277" s="3"/>
      <c r="O277" s="3"/>
      <c r="P277" s="2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4"/>
      <c r="DD277" s="4"/>
      <c r="DE277" s="3"/>
      <c r="DF277" s="4"/>
      <c r="DG277" s="4"/>
      <c r="DH277" s="4"/>
      <c r="DI277" s="4"/>
      <c r="DJ277" s="4"/>
      <c r="DK277" s="4"/>
      <c r="DL277" s="4"/>
      <c r="DM277" s="4"/>
      <c r="DN277" s="4"/>
      <c r="DO277" s="4"/>
      <c r="DP277" s="4"/>
      <c r="DQ277" s="4"/>
      <c r="DR277" s="4"/>
      <c r="DS277" s="4"/>
      <c r="DT277" s="4"/>
      <c r="DU277" s="3"/>
      <c r="DV277" s="3"/>
      <c r="DW277" s="3"/>
      <c r="DX277" s="3"/>
      <c r="DY277" s="3"/>
      <c r="DZ277" s="3"/>
      <c r="EA277" s="3"/>
    </row>
    <row r="278" spans="8:131" x14ac:dyDescent="0.3">
      <c r="H278" s="3"/>
      <c r="I278" s="3"/>
      <c r="J278" s="3"/>
      <c r="K278" s="23"/>
      <c r="L278" s="3"/>
      <c r="M278" s="24"/>
      <c r="N278" s="3"/>
      <c r="O278" s="3"/>
      <c r="P278" s="2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4"/>
      <c r="DD278" s="4"/>
      <c r="DE278" s="3"/>
      <c r="DF278" s="4"/>
      <c r="DG278" s="4"/>
      <c r="DH278" s="4"/>
      <c r="DI278" s="4"/>
      <c r="DJ278" s="4"/>
      <c r="DK278" s="4"/>
      <c r="DL278" s="4"/>
      <c r="DM278" s="4"/>
      <c r="DN278" s="4"/>
      <c r="DO278" s="4"/>
      <c r="DP278" s="4"/>
      <c r="DQ278" s="4"/>
      <c r="DR278" s="4"/>
      <c r="DS278" s="4"/>
      <c r="DT278" s="4"/>
      <c r="DU278" s="3"/>
      <c r="DV278" s="3"/>
      <c r="DW278" s="3"/>
      <c r="DX278" s="3"/>
      <c r="DY278" s="3"/>
      <c r="DZ278" s="3"/>
      <c r="EA278" s="3"/>
    </row>
    <row r="279" spans="8:131" x14ac:dyDescent="0.3">
      <c r="H279" s="3"/>
      <c r="I279" s="3"/>
      <c r="J279" s="3"/>
      <c r="K279" s="23"/>
      <c r="L279" s="3"/>
      <c r="M279" s="24"/>
      <c r="N279" s="3"/>
      <c r="O279" s="3"/>
      <c r="P279" s="2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4"/>
      <c r="DD279" s="4"/>
      <c r="DE279" s="3"/>
      <c r="DF279" s="4"/>
      <c r="DG279" s="4"/>
      <c r="DH279" s="4"/>
      <c r="DI279" s="4"/>
      <c r="DJ279" s="4"/>
      <c r="DK279" s="4"/>
      <c r="DL279" s="4"/>
      <c r="DM279" s="4"/>
      <c r="DN279" s="4"/>
      <c r="DO279" s="4"/>
      <c r="DP279" s="4"/>
      <c r="DQ279" s="4"/>
      <c r="DR279" s="4"/>
      <c r="DS279" s="4"/>
      <c r="DT279" s="4"/>
      <c r="DU279" s="3"/>
      <c r="DV279" s="3"/>
      <c r="DW279" s="3"/>
      <c r="DX279" s="3"/>
      <c r="DY279" s="3"/>
      <c r="DZ279" s="3"/>
      <c r="EA279" s="3"/>
    </row>
    <row r="280" spans="8:131" x14ac:dyDescent="0.3">
      <c r="H280" s="3"/>
      <c r="I280" s="3"/>
      <c r="J280" s="3"/>
      <c r="K280" s="23"/>
      <c r="L280" s="3"/>
      <c r="M280" s="24"/>
      <c r="N280" s="3"/>
      <c r="O280" s="3"/>
      <c r="P280" s="2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4"/>
      <c r="DD280" s="4"/>
      <c r="DE280" s="3"/>
      <c r="DF280" s="4"/>
      <c r="DG280" s="4"/>
      <c r="DH280" s="4"/>
      <c r="DI280" s="4"/>
      <c r="DJ280" s="4"/>
      <c r="DK280" s="4"/>
      <c r="DL280" s="4"/>
      <c r="DM280" s="4"/>
      <c r="DN280" s="4"/>
      <c r="DO280" s="4"/>
      <c r="DP280" s="4"/>
      <c r="DQ280" s="4"/>
      <c r="DR280" s="4"/>
      <c r="DS280" s="4"/>
      <c r="DT280" s="4"/>
      <c r="DU280" s="3"/>
      <c r="DV280" s="3"/>
      <c r="DW280" s="3"/>
      <c r="DX280" s="3"/>
      <c r="DY280" s="3"/>
      <c r="DZ280" s="3"/>
      <c r="EA280" s="3"/>
    </row>
    <row r="281" spans="8:131" x14ac:dyDescent="0.3">
      <c r="H281" s="3"/>
      <c r="I281" s="3"/>
      <c r="J281" s="3"/>
      <c r="K281" s="23"/>
      <c r="L281" s="3"/>
      <c r="M281" s="24"/>
      <c r="N281" s="3"/>
      <c r="O281" s="3"/>
      <c r="P281" s="2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4"/>
      <c r="DD281" s="4"/>
      <c r="DE281" s="3"/>
      <c r="DF281" s="4"/>
      <c r="DG281" s="4"/>
      <c r="DH281" s="4"/>
      <c r="DI281" s="4"/>
      <c r="DJ281" s="4"/>
      <c r="DK281" s="4"/>
      <c r="DL281" s="4"/>
      <c r="DM281" s="4"/>
      <c r="DN281" s="4"/>
      <c r="DO281" s="4"/>
      <c r="DP281" s="4"/>
      <c r="DQ281" s="4"/>
      <c r="DR281" s="4"/>
      <c r="DS281" s="4"/>
      <c r="DT281" s="4"/>
      <c r="DU281" s="3"/>
      <c r="DV281" s="3"/>
      <c r="DW281" s="3"/>
      <c r="DX281" s="3"/>
      <c r="DY281" s="3"/>
      <c r="DZ281" s="3"/>
      <c r="EA281" s="3"/>
    </row>
    <row r="282" spans="8:131" x14ac:dyDescent="0.3">
      <c r="H282" s="3"/>
      <c r="I282" s="3"/>
      <c r="J282" s="3"/>
      <c r="K282" s="23"/>
      <c r="L282" s="3"/>
      <c r="M282" s="24"/>
      <c r="N282" s="3"/>
      <c r="O282" s="3"/>
      <c r="P282" s="2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4"/>
      <c r="DD282" s="4"/>
      <c r="DE282" s="3"/>
      <c r="DF282" s="4"/>
      <c r="DG282" s="4"/>
      <c r="DH282" s="4"/>
      <c r="DI282" s="4"/>
      <c r="DJ282" s="4"/>
      <c r="DK282" s="4"/>
      <c r="DL282" s="4"/>
      <c r="DM282" s="4"/>
      <c r="DN282" s="4"/>
      <c r="DO282" s="4"/>
      <c r="DP282" s="4"/>
      <c r="DQ282" s="4"/>
      <c r="DR282" s="4"/>
      <c r="DS282" s="4"/>
      <c r="DT282" s="4"/>
      <c r="DU282" s="3"/>
      <c r="DV282" s="3"/>
      <c r="DW282" s="3"/>
      <c r="DX282" s="3"/>
      <c r="DY282" s="3"/>
      <c r="DZ282" s="3"/>
      <c r="EA282" s="3"/>
    </row>
    <row r="283" spans="8:131" x14ac:dyDescent="0.3">
      <c r="H283" s="3"/>
      <c r="I283" s="3"/>
      <c r="J283" s="3"/>
      <c r="K283" s="23"/>
      <c r="L283" s="3"/>
      <c r="M283" s="24"/>
      <c r="N283" s="3"/>
      <c r="O283" s="3"/>
      <c r="P283" s="2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4"/>
      <c r="DD283" s="4"/>
      <c r="DE283" s="3"/>
      <c r="DF283" s="4"/>
      <c r="DG283" s="4"/>
      <c r="DH283" s="4"/>
      <c r="DI283" s="4"/>
      <c r="DJ283" s="4"/>
      <c r="DK283" s="4"/>
      <c r="DL283" s="4"/>
      <c r="DM283" s="4"/>
      <c r="DN283" s="4"/>
      <c r="DO283" s="4"/>
      <c r="DP283" s="4"/>
      <c r="DQ283" s="4"/>
      <c r="DR283" s="4"/>
      <c r="DS283" s="4"/>
      <c r="DT283" s="4"/>
      <c r="DU283" s="3"/>
      <c r="DV283" s="3"/>
      <c r="DW283" s="3"/>
      <c r="DX283" s="3"/>
      <c r="DY283" s="3"/>
      <c r="DZ283" s="3"/>
      <c r="EA283" s="3"/>
    </row>
    <row r="284" spans="8:131" x14ac:dyDescent="0.3">
      <c r="H284" s="3"/>
      <c r="I284" s="3"/>
      <c r="J284" s="3"/>
      <c r="K284" s="23"/>
      <c r="L284" s="3"/>
      <c r="M284" s="24"/>
      <c r="N284" s="3"/>
      <c r="O284" s="3"/>
      <c r="P284" s="2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4"/>
      <c r="DD284" s="4"/>
      <c r="DE284" s="3"/>
      <c r="DF284" s="4"/>
      <c r="DG284" s="4"/>
      <c r="DH284" s="4"/>
      <c r="DI284" s="4"/>
      <c r="DJ284" s="4"/>
      <c r="DK284" s="4"/>
      <c r="DL284" s="4"/>
      <c r="DM284" s="4"/>
      <c r="DN284" s="4"/>
      <c r="DO284" s="4"/>
      <c r="DP284" s="4"/>
      <c r="DQ284" s="4"/>
      <c r="DR284" s="4"/>
      <c r="DS284" s="4"/>
      <c r="DT284" s="4"/>
      <c r="DU284" s="3"/>
      <c r="DV284" s="3"/>
      <c r="DW284" s="3"/>
      <c r="DX284" s="3"/>
      <c r="DY284" s="3"/>
      <c r="DZ284" s="3"/>
      <c r="EA284" s="3"/>
    </row>
    <row r="285" spans="8:131" x14ac:dyDescent="0.3">
      <c r="H285" s="3"/>
      <c r="I285" s="3"/>
      <c r="J285" s="3"/>
      <c r="K285" s="23"/>
      <c r="L285" s="3"/>
      <c r="M285" s="24"/>
      <c r="N285" s="3"/>
      <c r="O285" s="3"/>
      <c r="P285" s="2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4"/>
      <c r="DD285" s="4"/>
      <c r="DE285" s="3"/>
      <c r="DF285" s="4"/>
      <c r="DG285" s="4"/>
      <c r="DH285" s="4"/>
      <c r="DI285" s="4"/>
      <c r="DJ285" s="4"/>
      <c r="DK285" s="4"/>
      <c r="DL285" s="4"/>
      <c r="DM285" s="4"/>
      <c r="DN285" s="4"/>
      <c r="DO285" s="4"/>
      <c r="DP285" s="4"/>
      <c r="DQ285" s="4"/>
      <c r="DR285" s="4"/>
      <c r="DS285" s="4"/>
      <c r="DT285" s="4"/>
      <c r="DU285" s="3"/>
      <c r="DV285" s="3"/>
      <c r="DW285" s="3"/>
      <c r="DX285" s="3"/>
      <c r="DY285" s="3"/>
      <c r="DZ285" s="3"/>
      <c r="EA285" s="3"/>
    </row>
    <row r="286" spans="8:131" x14ac:dyDescent="0.3">
      <c r="H286" s="3"/>
      <c r="I286" s="3"/>
      <c r="J286" s="3"/>
      <c r="K286" s="23"/>
      <c r="L286" s="3"/>
      <c r="M286" s="24"/>
      <c r="N286" s="3"/>
      <c r="O286" s="3"/>
      <c r="P286" s="2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4"/>
      <c r="DD286" s="4"/>
      <c r="DE286" s="3"/>
      <c r="DF286" s="4"/>
      <c r="DG286" s="4"/>
      <c r="DH286" s="4"/>
      <c r="DI286" s="4"/>
      <c r="DJ286" s="4"/>
      <c r="DK286" s="4"/>
      <c r="DL286" s="4"/>
      <c r="DM286" s="4"/>
      <c r="DN286" s="4"/>
      <c r="DO286" s="4"/>
      <c r="DP286" s="4"/>
      <c r="DQ286" s="4"/>
      <c r="DR286" s="4"/>
      <c r="DS286" s="4"/>
      <c r="DT286" s="4"/>
      <c r="DU286" s="3"/>
      <c r="DV286" s="3"/>
      <c r="DW286" s="3"/>
      <c r="DX286" s="3"/>
      <c r="DY286" s="3"/>
      <c r="DZ286" s="3"/>
      <c r="EA286" s="3"/>
    </row>
    <row r="287" spans="8:131" x14ac:dyDescent="0.3">
      <c r="H287" s="3"/>
      <c r="I287" s="3"/>
      <c r="J287" s="3"/>
      <c r="K287" s="23"/>
      <c r="L287" s="3"/>
      <c r="M287" s="24"/>
      <c r="N287" s="3"/>
      <c r="O287" s="3"/>
      <c r="P287" s="2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4"/>
      <c r="DD287" s="4"/>
      <c r="DE287" s="3"/>
      <c r="DF287" s="4"/>
      <c r="DG287" s="4"/>
      <c r="DH287" s="4"/>
      <c r="DI287" s="4"/>
      <c r="DJ287" s="4"/>
      <c r="DK287" s="4"/>
      <c r="DL287" s="4"/>
      <c r="DM287" s="4"/>
      <c r="DN287" s="4"/>
      <c r="DO287" s="4"/>
      <c r="DP287" s="4"/>
      <c r="DQ287" s="4"/>
      <c r="DR287" s="4"/>
      <c r="DS287" s="4"/>
      <c r="DT287" s="4"/>
      <c r="DU287" s="3"/>
      <c r="DV287" s="3"/>
      <c r="DW287" s="3"/>
      <c r="DX287" s="3"/>
      <c r="DY287" s="3"/>
      <c r="DZ287" s="3"/>
      <c r="EA287" s="3"/>
    </row>
    <row r="288" spans="8:131" x14ac:dyDescent="0.3">
      <c r="H288" s="3"/>
      <c r="I288" s="3"/>
      <c r="J288" s="3"/>
      <c r="K288" s="23"/>
      <c r="L288" s="3"/>
      <c r="M288" s="24"/>
      <c r="N288" s="3"/>
      <c r="O288" s="3"/>
      <c r="P288" s="2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4"/>
      <c r="DD288" s="4"/>
      <c r="DE288" s="3"/>
      <c r="DF288" s="4"/>
      <c r="DG288" s="4"/>
      <c r="DH288" s="4"/>
      <c r="DI288" s="4"/>
      <c r="DJ288" s="4"/>
      <c r="DK288" s="4"/>
      <c r="DL288" s="4"/>
      <c r="DM288" s="4"/>
      <c r="DN288" s="4"/>
      <c r="DO288" s="4"/>
      <c r="DP288" s="4"/>
      <c r="DQ288" s="4"/>
      <c r="DR288" s="4"/>
      <c r="DS288" s="4"/>
      <c r="DT288" s="4"/>
      <c r="DU288" s="3"/>
      <c r="DV288" s="3"/>
      <c r="DW288" s="3"/>
      <c r="DX288" s="3"/>
      <c r="DY288" s="3"/>
      <c r="DZ288" s="3"/>
      <c r="EA288" s="3"/>
    </row>
    <row r="289" spans="8:131" x14ac:dyDescent="0.3">
      <c r="H289" s="3"/>
      <c r="I289" s="3"/>
      <c r="J289" s="3"/>
      <c r="K289" s="23"/>
      <c r="L289" s="3"/>
      <c r="M289" s="24"/>
      <c r="N289" s="3"/>
      <c r="O289" s="3"/>
      <c r="P289" s="2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4"/>
      <c r="DD289" s="4"/>
      <c r="DE289" s="3"/>
      <c r="DF289" s="4"/>
      <c r="DG289" s="4"/>
      <c r="DH289" s="4"/>
      <c r="DI289" s="4"/>
      <c r="DJ289" s="4"/>
      <c r="DK289" s="4"/>
      <c r="DL289" s="4"/>
      <c r="DM289" s="4"/>
      <c r="DN289" s="4"/>
      <c r="DO289" s="4"/>
      <c r="DP289" s="4"/>
      <c r="DQ289" s="4"/>
      <c r="DR289" s="4"/>
      <c r="DS289" s="4"/>
      <c r="DT289" s="4"/>
      <c r="DU289" s="3"/>
      <c r="DV289" s="3"/>
      <c r="DW289" s="3"/>
      <c r="DX289" s="3"/>
      <c r="DY289" s="3"/>
      <c r="DZ289" s="3"/>
      <c r="EA289" s="3"/>
    </row>
    <row r="290" spans="8:131" x14ac:dyDescent="0.3">
      <c r="H290" s="3"/>
      <c r="I290" s="3"/>
      <c r="J290" s="3"/>
      <c r="K290" s="23"/>
      <c r="L290" s="3"/>
      <c r="M290" s="24"/>
      <c r="N290" s="3"/>
      <c r="O290" s="3"/>
      <c r="P290" s="2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4"/>
      <c r="DD290" s="4"/>
      <c r="DE290" s="3"/>
      <c r="DF290" s="4"/>
      <c r="DG290" s="4"/>
      <c r="DH290" s="4"/>
      <c r="DI290" s="4"/>
      <c r="DJ290" s="4"/>
      <c r="DK290" s="4"/>
      <c r="DL290" s="4"/>
      <c r="DM290" s="4"/>
      <c r="DN290" s="4"/>
      <c r="DO290" s="4"/>
      <c r="DP290" s="4"/>
      <c r="DQ290" s="4"/>
      <c r="DR290" s="4"/>
      <c r="DS290" s="4"/>
      <c r="DT290" s="4"/>
      <c r="DU290" s="3"/>
      <c r="DV290" s="3"/>
      <c r="DW290" s="3"/>
      <c r="DX290" s="3"/>
      <c r="DY290" s="3"/>
      <c r="DZ290" s="3"/>
      <c r="EA290" s="3"/>
    </row>
    <row r="291" spans="8:131" x14ac:dyDescent="0.3">
      <c r="H291" s="3"/>
      <c r="I291" s="3"/>
      <c r="J291" s="3"/>
      <c r="K291" s="23"/>
      <c r="L291" s="3"/>
      <c r="M291" s="24"/>
      <c r="N291" s="3"/>
      <c r="O291" s="3"/>
      <c r="P291" s="2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4"/>
      <c r="DD291" s="4"/>
      <c r="DE291" s="3"/>
      <c r="DF291" s="4"/>
      <c r="DG291" s="4"/>
      <c r="DH291" s="4"/>
      <c r="DI291" s="4"/>
      <c r="DJ291" s="4"/>
      <c r="DK291" s="4"/>
      <c r="DL291" s="4"/>
      <c r="DM291" s="4"/>
      <c r="DN291" s="4"/>
      <c r="DO291" s="4"/>
      <c r="DP291" s="4"/>
      <c r="DQ291" s="4"/>
      <c r="DR291" s="4"/>
      <c r="DS291" s="4"/>
      <c r="DT291" s="4"/>
      <c r="DU291" s="3"/>
      <c r="DV291" s="3"/>
      <c r="DW291" s="3"/>
      <c r="DX291" s="3"/>
      <c r="DY291" s="3"/>
      <c r="DZ291" s="3"/>
      <c r="EA291" s="3"/>
    </row>
    <row r="292" spans="8:131" x14ac:dyDescent="0.3">
      <c r="H292" s="3"/>
      <c r="I292" s="3"/>
      <c r="J292" s="3"/>
      <c r="K292" s="23"/>
      <c r="L292" s="3"/>
      <c r="M292" s="24"/>
      <c r="N292" s="3"/>
      <c r="O292" s="3"/>
      <c r="P292" s="2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4"/>
      <c r="DD292" s="4"/>
      <c r="DE292" s="3"/>
      <c r="DF292" s="4"/>
      <c r="DG292" s="4"/>
      <c r="DH292" s="4"/>
      <c r="DI292" s="4"/>
      <c r="DJ292" s="4"/>
      <c r="DK292" s="4"/>
      <c r="DL292" s="4"/>
      <c r="DM292" s="4"/>
      <c r="DN292" s="4"/>
      <c r="DO292" s="4"/>
      <c r="DP292" s="4"/>
      <c r="DQ292" s="4"/>
      <c r="DR292" s="4"/>
      <c r="DS292" s="4"/>
      <c r="DT292" s="4"/>
      <c r="DU292" s="3"/>
      <c r="DV292" s="3"/>
      <c r="DW292" s="3"/>
      <c r="DX292" s="3"/>
      <c r="DY292" s="3"/>
      <c r="DZ292" s="3"/>
      <c r="EA292" s="3"/>
    </row>
    <row r="293" spans="8:131" x14ac:dyDescent="0.3">
      <c r="H293" s="3"/>
      <c r="I293" s="3"/>
      <c r="J293" s="3"/>
      <c r="K293" s="23"/>
      <c r="L293" s="3"/>
      <c r="M293" s="24"/>
      <c r="N293" s="3"/>
      <c r="O293" s="3"/>
      <c r="P293" s="2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4"/>
      <c r="DD293" s="4"/>
      <c r="DE293" s="3"/>
      <c r="DF293" s="4"/>
      <c r="DG293" s="4"/>
      <c r="DH293" s="4"/>
      <c r="DI293" s="4"/>
      <c r="DJ293" s="4"/>
      <c r="DK293" s="4"/>
      <c r="DL293" s="4"/>
      <c r="DM293" s="4"/>
      <c r="DN293" s="4"/>
      <c r="DO293" s="4"/>
      <c r="DP293" s="4"/>
      <c r="DQ293" s="4"/>
      <c r="DR293" s="4"/>
      <c r="DS293" s="4"/>
      <c r="DT293" s="4"/>
      <c r="DU293" s="3"/>
      <c r="DV293" s="3"/>
      <c r="DW293" s="3"/>
      <c r="DX293" s="3"/>
      <c r="DY293" s="3"/>
      <c r="DZ293" s="3"/>
      <c r="EA293" s="3"/>
    </row>
    <row r="294" spans="8:131" x14ac:dyDescent="0.3">
      <c r="H294" s="3"/>
      <c r="I294" s="3"/>
      <c r="J294" s="3"/>
      <c r="K294" s="23"/>
      <c r="L294" s="3"/>
      <c r="M294" s="24"/>
      <c r="N294" s="3"/>
      <c r="O294" s="3"/>
      <c r="P294" s="2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4"/>
      <c r="DD294" s="4"/>
      <c r="DE294" s="3"/>
      <c r="DF294" s="4"/>
      <c r="DG294" s="4"/>
      <c r="DH294" s="4"/>
      <c r="DI294" s="4"/>
      <c r="DJ294" s="4"/>
      <c r="DK294" s="4"/>
      <c r="DL294" s="4"/>
      <c r="DM294" s="4"/>
      <c r="DN294" s="4"/>
      <c r="DO294" s="4"/>
      <c r="DP294" s="4"/>
      <c r="DQ294" s="4"/>
      <c r="DR294" s="4"/>
      <c r="DS294" s="4"/>
      <c r="DT294" s="4"/>
      <c r="DU294" s="3"/>
      <c r="DV294" s="3"/>
      <c r="DW294" s="3"/>
      <c r="DX294" s="3"/>
      <c r="DY294" s="3"/>
      <c r="DZ294" s="3"/>
      <c r="EA294" s="3"/>
    </row>
    <row r="295" spans="8:131" x14ac:dyDescent="0.3">
      <c r="H295" s="3"/>
      <c r="I295" s="3"/>
      <c r="J295" s="3"/>
      <c r="K295" s="23"/>
      <c r="L295" s="3"/>
      <c r="M295" s="24"/>
      <c r="N295" s="3"/>
      <c r="O295" s="3"/>
      <c r="P295" s="2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4"/>
      <c r="DD295" s="4"/>
      <c r="DE295" s="3"/>
      <c r="DF295" s="4"/>
      <c r="DG295" s="4"/>
      <c r="DH295" s="4"/>
      <c r="DI295" s="4"/>
      <c r="DJ295" s="4"/>
      <c r="DK295" s="4"/>
      <c r="DL295" s="4"/>
      <c r="DM295" s="4"/>
      <c r="DN295" s="4"/>
      <c r="DO295" s="4"/>
      <c r="DP295" s="4"/>
      <c r="DQ295" s="4"/>
      <c r="DR295" s="4"/>
      <c r="DS295" s="4"/>
      <c r="DT295" s="4"/>
      <c r="DU295" s="3"/>
      <c r="DV295" s="3"/>
      <c r="DW295" s="3"/>
      <c r="DX295" s="3"/>
      <c r="DY295" s="3"/>
      <c r="DZ295" s="3"/>
      <c r="EA295" s="3"/>
    </row>
    <row r="296" spans="8:131" x14ac:dyDescent="0.3">
      <c r="H296" s="3"/>
      <c r="I296" s="3"/>
      <c r="J296" s="3"/>
      <c r="K296" s="23"/>
      <c r="L296" s="3"/>
      <c r="M296" s="24"/>
      <c r="N296" s="3"/>
      <c r="O296" s="3"/>
      <c r="P296" s="2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4"/>
      <c r="DD296" s="4"/>
      <c r="DE296" s="3"/>
      <c r="DF296" s="4"/>
      <c r="DG296" s="4"/>
      <c r="DH296" s="4"/>
      <c r="DI296" s="4"/>
      <c r="DJ296" s="4"/>
      <c r="DK296" s="4"/>
      <c r="DL296" s="4"/>
      <c r="DM296" s="4"/>
      <c r="DN296" s="4"/>
      <c r="DO296" s="4"/>
      <c r="DP296" s="4"/>
      <c r="DQ296" s="4"/>
      <c r="DR296" s="4"/>
      <c r="DS296" s="4"/>
      <c r="DT296" s="4"/>
      <c r="DU296" s="3"/>
      <c r="DV296" s="3"/>
      <c r="DW296" s="3"/>
      <c r="DX296" s="3"/>
      <c r="DY296" s="3"/>
      <c r="DZ296" s="3"/>
      <c r="EA296" s="3"/>
    </row>
    <row r="297" spans="8:131" x14ac:dyDescent="0.3">
      <c r="H297" s="3"/>
      <c r="I297" s="3"/>
      <c r="J297" s="3"/>
      <c r="K297" s="23"/>
      <c r="L297" s="3"/>
      <c r="M297" s="24"/>
      <c r="N297" s="3"/>
      <c r="O297" s="3"/>
      <c r="P297" s="2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4"/>
      <c r="DD297" s="4"/>
      <c r="DE297" s="3"/>
      <c r="DF297" s="4"/>
      <c r="DG297" s="4"/>
      <c r="DH297" s="4"/>
      <c r="DI297" s="4"/>
      <c r="DJ297" s="4"/>
      <c r="DK297" s="4"/>
      <c r="DL297" s="4"/>
      <c r="DM297" s="4"/>
      <c r="DN297" s="4"/>
      <c r="DO297" s="4"/>
      <c r="DP297" s="4"/>
      <c r="DQ297" s="4"/>
      <c r="DR297" s="4"/>
      <c r="DS297" s="4"/>
      <c r="DT297" s="4"/>
      <c r="DU297" s="3"/>
      <c r="DV297" s="3"/>
      <c r="DW297" s="3"/>
      <c r="DX297" s="3"/>
      <c r="DY297" s="3"/>
      <c r="DZ297" s="3"/>
      <c r="EA297" s="3"/>
    </row>
    <row r="298" spans="8:131" x14ac:dyDescent="0.3">
      <c r="H298" s="3"/>
      <c r="I298" s="3"/>
      <c r="J298" s="3"/>
      <c r="K298" s="23"/>
      <c r="L298" s="3"/>
      <c r="M298" s="24"/>
      <c r="N298" s="3"/>
      <c r="O298" s="3"/>
      <c r="P298" s="2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4"/>
      <c r="DD298" s="4"/>
      <c r="DE298" s="3"/>
      <c r="DF298" s="4"/>
      <c r="DG298" s="4"/>
      <c r="DH298" s="4"/>
      <c r="DI298" s="4"/>
      <c r="DJ298" s="4"/>
      <c r="DK298" s="4"/>
      <c r="DL298" s="4"/>
      <c r="DM298" s="4"/>
      <c r="DN298" s="4"/>
      <c r="DO298" s="4"/>
      <c r="DP298" s="4"/>
      <c r="DQ298" s="4"/>
      <c r="DR298" s="4"/>
      <c r="DS298" s="4"/>
      <c r="DT298" s="4"/>
      <c r="DU298" s="3"/>
      <c r="DV298" s="3"/>
      <c r="DW298" s="3"/>
      <c r="DX298" s="3"/>
      <c r="DY298" s="3"/>
      <c r="DZ298" s="3"/>
      <c r="EA298" s="3"/>
    </row>
    <row r="299" spans="8:131" x14ac:dyDescent="0.3">
      <c r="H299" s="3"/>
      <c r="I299" s="3"/>
      <c r="J299" s="3"/>
      <c r="K299" s="23"/>
      <c r="L299" s="3"/>
      <c r="M299" s="24"/>
      <c r="N299" s="3"/>
      <c r="O299" s="3"/>
      <c r="P299" s="2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4"/>
      <c r="DD299" s="4"/>
      <c r="DE299" s="3"/>
      <c r="DF299" s="4"/>
      <c r="DG299" s="4"/>
      <c r="DH299" s="4"/>
      <c r="DI299" s="4"/>
      <c r="DJ299" s="4"/>
      <c r="DK299" s="4"/>
      <c r="DL299" s="4"/>
      <c r="DM299" s="4"/>
      <c r="DN299" s="4"/>
      <c r="DO299" s="4"/>
      <c r="DP299" s="4"/>
      <c r="DQ299" s="4"/>
      <c r="DR299" s="4"/>
      <c r="DS299" s="4"/>
      <c r="DT299" s="4"/>
      <c r="DU299" s="3"/>
      <c r="DV299" s="3"/>
      <c r="DW299" s="3"/>
      <c r="DX299" s="3"/>
      <c r="DY299" s="3"/>
      <c r="DZ299" s="3"/>
      <c r="EA299" s="3"/>
    </row>
    <row r="300" spans="8:131" x14ac:dyDescent="0.3">
      <c r="H300" s="3"/>
      <c r="I300" s="3"/>
      <c r="J300" s="3"/>
      <c r="K300" s="23"/>
      <c r="L300" s="3"/>
      <c r="M300" s="24"/>
      <c r="N300" s="3"/>
      <c r="O300" s="3"/>
      <c r="P300" s="2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4"/>
      <c r="DD300" s="4"/>
      <c r="DE300" s="3"/>
      <c r="DF300" s="4"/>
      <c r="DG300" s="4"/>
      <c r="DH300" s="4"/>
      <c r="DI300" s="4"/>
      <c r="DJ300" s="4"/>
      <c r="DK300" s="4"/>
      <c r="DL300" s="4"/>
      <c r="DM300" s="4"/>
      <c r="DN300" s="4"/>
      <c r="DO300" s="4"/>
      <c r="DP300" s="4"/>
      <c r="DQ300" s="4"/>
      <c r="DR300" s="4"/>
      <c r="DS300" s="4"/>
      <c r="DT300" s="4"/>
      <c r="DU300" s="3"/>
      <c r="DV300" s="3"/>
      <c r="DW300" s="3"/>
      <c r="DX300" s="3"/>
      <c r="DY300" s="3"/>
      <c r="DZ300" s="3"/>
      <c r="EA300" s="3"/>
    </row>
    <row r="301" spans="8:131" x14ac:dyDescent="0.3">
      <c r="H301" s="3"/>
      <c r="I301" s="3"/>
      <c r="J301" s="3"/>
      <c r="K301" s="23"/>
      <c r="L301" s="3"/>
      <c r="M301" s="24"/>
      <c r="N301" s="3"/>
      <c r="O301" s="3"/>
      <c r="P301" s="2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4"/>
      <c r="DD301" s="4"/>
      <c r="DE301" s="3"/>
      <c r="DF301" s="4"/>
      <c r="DG301" s="4"/>
      <c r="DH301" s="4"/>
      <c r="DI301" s="4"/>
      <c r="DJ301" s="4"/>
      <c r="DK301" s="4"/>
      <c r="DL301" s="4"/>
      <c r="DM301" s="4"/>
      <c r="DN301" s="4"/>
      <c r="DO301" s="4"/>
      <c r="DP301" s="4"/>
      <c r="DQ301" s="4"/>
      <c r="DR301" s="4"/>
      <c r="DS301" s="4"/>
      <c r="DT301" s="4"/>
      <c r="DU301" s="3"/>
      <c r="DV301" s="3"/>
      <c r="DW301" s="3"/>
      <c r="DX301" s="3"/>
      <c r="DY301" s="3"/>
      <c r="DZ301" s="3"/>
      <c r="EA301" s="3"/>
    </row>
    <row r="302" spans="8:131" x14ac:dyDescent="0.3">
      <c r="H302" s="3"/>
      <c r="I302" s="3"/>
      <c r="J302" s="3"/>
      <c r="K302" s="23"/>
      <c r="L302" s="3"/>
      <c r="M302" s="24"/>
      <c r="N302" s="3"/>
      <c r="O302" s="3"/>
      <c r="P302" s="2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4"/>
      <c r="DD302" s="4"/>
      <c r="DE302" s="3"/>
      <c r="DF302" s="4"/>
      <c r="DG302" s="4"/>
      <c r="DH302" s="4"/>
      <c r="DI302" s="4"/>
      <c r="DJ302" s="4"/>
      <c r="DK302" s="4"/>
      <c r="DL302" s="4"/>
      <c r="DM302" s="4"/>
      <c r="DN302" s="4"/>
      <c r="DO302" s="4"/>
      <c r="DP302" s="4"/>
      <c r="DQ302" s="4"/>
      <c r="DR302" s="4"/>
      <c r="DS302" s="4"/>
      <c r="DT302" s="4"/>
      <c r="DU302" s="3"/>
      <c r="DV302" s="3"/>
      <c r="DW302" s="3"/>
      <c r="DX302" s="3"/>
      <c r="DY302" s="3"/>
      <c r="DZ302" s="3"/>
      <c r="EA302" s="3"/>
    </row>
    <row r="303" spans="8:131" x14ac:dyDescent="0.3">
      <c r="H303" s="3"/>
      <c r="I303" s="3"/>
      <c r="J303" s="3"/>
      <c r="K303" s="23"/>
      <c r="L303" s="3"/>
      <c r="M303" s="24"/>
      <c r="N303" s="3"/>
      <c r="O303" s="3"/>
      <c r="P303" s="2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4"/>
      <c r="DD303" s="4"/>
      <c r="DE303" s="3"/>
      <c r="DF303" s="4"/>
      <c r="DG303" s="4"/>
      <c r="DH303" s="4"/>
      <c r="DI303" s="4"/>
      <c r="DJ303" s="4"/>
      <c r="DK303" s="4"/>
      <c r="DL303" s="4"/>
      <c r="DM303" s="4"/>
      <c r="DN303" s="4"/>
      <c r="DO303" s="4"/>
      <c r="DP303" s="4"/>
      <c r="DQ303" s="4"/>
      <c r="DR303" s="4"/>
      <c r="DS303" s="4"/>
      <c r="DT303" s="4"/>
      <c r="DU303" s="3"/>
      <c r="DV303" s="3"/>
      <c r="DW303" s="3"/>
      <c r="DX303" s="3"/>
      <c r="DY303" s="3"/>
      <c r="DZ303" s="3"/>
      <c r="EA303" s="3"/>
    </row>
    <row r="304" spans="8:131" x14ac:dyDescent="0.3">
      <c r="H304" s="3"/>
      <c r="I304" s="3"/>
      <c r="J304" s="3"/>
      <c r="K304" s="23"/>
      <c r="L304" s="3"/>
      <c r="M304" s="24"/>
      <c r="N304" s="3"/>
      <c r="O304" s="3"/>
      <c r="P304" s="2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4"/>
      <c r="DD304" s="4"/>
      <c r="DE304" s="3"/>
      <c r="DF304" s="4"/>
      <c r="DG304" s="4"/>
      <c r="DH304" s="4"/>
      <c r="DI304" s="4"/>
      <c r="DJ304" s="4"/>
      <c r="DK304" s="4"/>
      <c r="DL304" s="4"/>
      <c r="DM304" s="4"/>
      <c r="DN304" s="4"/>
      <c r="DO304" s="4"/>
      <c r="DP304" s="4"/>
      <c r="DQ304" s="4"/>
      <c r="DR304" s="4"/>
      <c r="DS304" s="4"/>
      <c r="DT304" s="4"/>
      <c r="DU304" s="3"/>
      <c r="DV304" s="3"/>
      <c r="DW304" s="3"/>
      <c r="DX304" s="3"/>
      <c r="DY304" s="3"/>
      <c r="DZ304" s="3"/>
      <c r="EA304" s="3"/>
    </row>
    <row r="305" spans="8:131" x14ac:dyDescent="0.3">
      <c r="H305" s="3"/>
      <c r="I305" s="3"/>
      <c r="J305" s="3"/>
      <c r="K305" s="23"/>
      <c r="L305" s="3"/>
      <c r="M305" s="24"/>
      <c r="N305" s="3"/>
      <c r="O305" s="3"/>
      <c r="P305" s="2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4"/>
      <c r="DD305" s="4"/>
      <c r="DE305" s="3"/>
      <c r="DF305" s="4"/>
      <c r="DG305" s="4"/>
      <c r="DH305" s="4"/>
      <c r="DI305" s="4"/>
      <c r="DJ305" s="4"/>
      <c r="DK305" s="4"/>
      <c r="DL305" s="4"/>
      <c r="DM305" s="4"/>
      <c r="DN305" s="4"/>
      <c r="DO305" s="4"/>
      <c r="DP305" s="4"/>
      <c r="DQ305" s="4"/>
      <c r="DR305" s="4"/>
      <c r="DS305" s="4"/>
      <c r="DT305" s="4"/>
      <c r="DU305" s="3"/>
      <c r="DV305" s="3"/>
      <c r="DW305" s="3"/>
      <c r="DX305" s="3"/>
      <c r="DY305" s="3"/>
      <c r="DZ305" s="3"/>
      <c r="EA305" s="3"/>
    </row>
    <row r="306" spans="8:131" x14ac:dyDescent="0.3">
      <c r="H306" s="3"/>
      <c r="I306" s="3"/>
      <c r="J306" s="3"/>
      <c r="K306" s="23"/>
      <c r="L306" s="3"/>
      <c r="M306" s="24"/>
      <c r="N306" s="3"/>
      <c r="O306" s="3"/>
      <c r="P306" s="2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4"/>
      <c r="DD306" s="4"/>
      <c r="DE306" s="3"/>
      <c r="DF306" s="4"/>
      <c r="DG306" s="4"/>
      <c r="DH306" s="4"/>
      <c r="DI306" s="4"/>
      <c r="DJ306" s="4"/>
      <c r="DK306" s="4"/>
      <c r="DL306" s="4"/>
      <c r="DM306" s="4"/>
      <c r="DN306" s="4"/>
      <c r="DO306" s="4"/>
      <c r="DP306" s="4"/>
      <c r="DQ306" s="4"/>
      <c r="DR306" s="4"/>
      <c r="DS306" s="4"/>
      <c r="DT306" s="4"/>
      <c r="DU306" s="3"/>
      <c r="DV306" s="3"/>
      <c r="DW306" s="3"/>
      <c r="DX306" s="3"/>
      <c r="DY306" s="3"/>
      <c r="DZ306" s="3"/>
      <c r="EA306" s="3"/>
    </row>
    <row r="307" spans="8:131" x14ac:dyDescent="0.3">
      <c r="H307" s="3"/>
      <c r="I307" s="3"/>
      <c r="J307" s="3"/>
      <c r="K307" s="23"/>
      <c r="L307" s="3"/>
      <c r="M307" s="24"/>
      <c r="N307" s="3"/>
      <c r="O307" s="3"/>
      <c r="P307" s="2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4"/>
      <c r="DD307" s="4"/>
      <c r="DE307" s="3"/>
      <c r="DF307" s="4"/>
      <c r="DG307" s="4"/>
      <c r="DH307" s="4"/>
      <c r="DI307" s="4"/>
      <c r="DJ307" s="4"/>
      <c r="DK307" s="4"/>
      <c r="DL307" s="4"/>
      <c r="DM307" s="4"/>
      <c r="DN307" s="4"/>
      <c r="DO307" s="4"/>
      <c r="DP307" s="4"/>
      <c r="DQ307" s="4"/>
      <c r="DR307" s="4"/>
      <c r="DS307" s="4"/>
      <c r="DT307" s="4"/>
      <c r="DU307" s="3"/>
      <c r="DV307" s="3"/>
      <c r="DW307" s="3"/>
      <c r="DX307" s="3"/>
      <c r="DY307" s="3"/>
      <c r="DZ307" s="3"/>
      <c r="EA307" s="3"/>
    </row>
    <row r="308" spans="8:131" x14ac:dyDescent="0.3">
      <c r="H308" s="3"/>
      <c r="I308" s="3"/>
      <c r="J308" s="3"/>
      <c r="K308" s="23"/>
      <c r="L308" s="3"/>
      <c r="M308" s="24"/>
      <c r="N308" s="3"/>
      <c r="O308" s="3"/>
      <c r="P308" s="2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4"/>
      <c r="DD308" s="4"/>
      <c r="DE308" s="3"/>
      <c r="DF308" s="4"/>
      <c r="DG308" s="4"/>
      <c r="DH308" s="4"/>
      <c r="DI308" s="4"/>
      <c r="DJ308" s="4"/>
      <c r="DK308" s="4"/>
      <c r="DL308" s="4"/>
      <c r="DM308" s="4"/>
      <c r="DN308" s="4"/>
      <c r="DO308" s="4"/>
      <c r="DP308" s="4"/>
      <c r="DQ308" s="4"/>
      <c r="DR308" s="4"/>
      <c r="DS308" s="4"/>
      <c r="DT308" s="4"/>
      <c r="DU308" s="3"/>
      <c r="DV308" s="3"/>
      <c r="DW308" s="3"/>
      <c r="DX308" s="3"/>
      <c r="DY308" s="3"/>
      <c r="DZ308" s="3"/>
      <c r="EA308" s="3"/>
    </row>
    <row r="309" spans="8:131" x14ac:dyDescent="0.3">
      <c r="H309" s="3"/>
      <c r="I309" s="3"/>
      <c r="J309" s="3"/>
      <c r="K309" s="23"/>
      <c r="L309" s="3"/>
      <c r="M309" s="24"/>
      <c r="N309" s="3"/>
      <c r="O309" s="3"/>
      <c r="P309" s="2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4"/>
      <c r="DD309" s="4"/>
      <c r="DE309" s="3"/>
      <c r="DF309" s="4"/>
      <c r="DG309" s="4"/>
      <c r="DH309" s="4"/>
      <c r="DI309" s="4"/>
      <c r="DJ309" s="4"/>
      <c r="DK309" s="4"/>
      <c r="DL309" s="4"/>
      <c r="DM309" s="4"/>
      <c r="DN309" s="4"/>
      <c r="DO309" s="4"/>
      <c r="DP309" s="4"/>
      <c r="DQ309" s="4"/>
      <c r="DR309" s="4"/>
      <c r="DS309" s="4"/>
      <c r="DT309" s="4"/>
      <c r="DU309" s="3"/>
      <c r="DV309" s="3"/>
      <c r="DW309" s="3"/>
      <c r="DX309" s="3"/>
      <c r="DY309" s="3"/>
      <c r="DZ309" s="3"/>
      <c r="EA309" s="3"/>
    </row>
    <row r="310" spans="8:131" x14ac:dyDescent="0.3">
      <c r="H310" s="3"/>
      <c r="I310" s="3"/>
      <c r="J310" s="3"/>
      <c r="K310" s="23"/>
      <c r="L310" s="3"/>
      <c r="M310" s="24"/>
      <c r="N310" s="3"/>
      <c r="O310" s="3"/>
      <c r="P310" s="2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4"/>
      <c r="DD310" s="4"/>
      <c r="DE310" s="3"/>
      <c r="DF310" s="4"/>
      <c r="DG310" s="4"/>
      <c r="DH310" s="4"/>
      <c r="DI310" s="4"/>
      <c r="DJ310" s="4"/>
      <c r="DK310" s="4"/>
      <c r="DL310" s="4"/>
      <c r="DM310" s="4"/>
      <c r="DN310" s="4"/>
      <c r="DO310" s="4"/>
      <c r="DP310" s="4"/>
      <c r="DQ310" s="4"/>
      <c r="DR310" s="4"/>
      <c r="DS310" s="4"/>
      <c r="DT310" s="4"/>
      <c r="DU310" s="3"/>
      <c r="DV310" s="3"/>
      <c r="DW310" s="3"/>
      <c r="DX310" s="3"/>
      <c r="DY310" s="3"/>
      <c r="DZ310" s="3"/>
      <c r="EA310" s="3"/>
    </row>
    <row r="311" spans="8:131" x14ac:dyDescent="0.3">
      <c r="H311" s="3"/>
      <c r="I311" s="3"/>
      <c r="J311" s="3"/>
      <c r="K311" s="23"/>
      <c r="L311" s="3"/>
      <c r="M311" s="24"/>
      <c r="N311" s="3"/>
      <c r="O311" s="3"/>
      <c r="P311" s="2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4"/>
      <c r="DD311" s="4"/>
      <c r="DE311" s="3"/>
      <c r="DF311" s="4"/>
      <c r="DG311" s="4"/>
      <c r="DH311" s="4"/>
      <c r="DI311" s="4"/>
      <c r="DJ311" s="4"/>
      <c r="DK311" s="4"/>
      <c r="DL311" s="4"/>
      <c r="DM311" s="4"/>
      <c r="DN311" s="4"/>
      <c r="DO311" s="4"/>
      <c r="DP311" s="4"/>
      <c r="DQ311" s="4"/>
      <c r="DR311" s="4"/>
      <c r="DS311" s="4"/>
      <c r="DT311" s="4"/>
      <c r="DU311" s="3"/>
      <c r="DV311" s="3"/>
      <c r="DW311" s="3"/>
      <c r="DX311" s="3"/>
      <c r="DY311" s="3"/>
      <c r="DZ311" s="3"/>
      <c r="EA311" s="3"/>
    </row>
    <row r="312" spans="8:131" x14ac:dyDescent="0.3">
      <c r="H312" s="3"/>
      <c r="I312" s="3"/>
      <c r="J312" s="3"/>
      <c r="K312" s="23"/>
      <c r="L312" s="3"/>
      <c r="M312" s="24"/>
      <c r="N312" s="3"/>
      <c r="O312" s="3"/>
      <c r="P312" s="2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4"/>
      <c r="DD312" s="4"/>
      <c r="DE312" s="3"/>
      <c r="DF312" s="4"/>
      <c r="DG312" s="4"/>
      <c r="DH312" s="4"/>
      <c r="DI312" s="4"/>
      <c r="DJ312" s="4"/>
      <c r="DK312" s="4"/>
      <c r="DL312" s="4"/>
      <c r="DM312" s="4"/>
      <c r="DN312" s="4"/>
      <c r="DO312" s="4"/>
      <c r="DP312" s="4"/>
      <c r="DQ312" s="4"/>
      <c r="DR312" s="4"/>
      <c r="DS312" s="4"/>
      <c r="DT312" s="4"/>
      <c r="DU312" s="3"/>
      <c r="DV312" s="3"/>
      <c r="DW312" s="3"/>
      <c r="DX312" s="3"/>
      <c r="DY312" s="3"/>
      <c r="DZ312" s="3"/>
      <c r="EA312" s="3"/>
    </row>
    <row r="313" spans="8:131" x14ac:dyDescent="0.3">
      <c r="H313" s="3"/>
      <c r="I313" s="3"/>
      <c r="J313" s="3"/>
      <c r="K313" s="23"/>
      <c r="L313" s="3"/>
      <c r="M313" s="24"/>
      <c r="N313" s="3"/>
      <c r="O313" s="3"/>
      <c r="P313" s="2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4"/>
      <c r="DD313" s="4"/>
      <c r="DE313" s="3"/>
      <c r="DF313" s="4"/>
      <c r="DG313" s="4"/>
      <c r="DH313" s="4"/>
      <c r="DI313" s="4"/>
      <c r="DJ313" s="4"/>
      <c r="DK313" s="4"/>
      <c r="DL313" s="4"/>
      <c r="DM313" s="4"/>
      <c r="DN313" s="4"/>
      <c r="DO313" s="4"/>
      <c r="DP313" s="4"/>
      <c r="DQ313" s="4"/>
      <c r="DR313" s="4"/>
      <c r="DS313" s="4"/>
      <c r="DT313" s="4"/>
      <c r="DU313" s="3"/>
      <c r="DV313" s="3"/>
      <c r="DW313" s="3"/>
      <c r="DX313" s="3"/>
      <c r="DY313" s="3"/>
      <c r="DZ313" s="3"/>
      <c r="EA313" s="3"/>
    </row>
    <row r="314" spans="8:131" x14ac:dyDescent="0.3">
      <c r="H314" s="3"/>
      <c r="I314" s="3"/>
      <c r="J314" s="3"/>
      <c r="K314" s="23"/>
      <c r="L314" s="3"/>
      <c r="M314" s="24"/>
      <c r="N314" s="3"/>
      <c r="O314" s="3"/>
      <c r="P314" s="2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4"/>
      <c r="DD314" s="4"/>
      <c r="DE314" s="3"/>
      <c r="DF314" s="4"/>
      <c r="DG314" s="4"/>
      <c r="DH314" s="4"/>
      <c r="DI314" s="4"/>
      <c r="DJ314" s="4"/>
      <c r="DK314" s="4"/>
      <c r="DL314" s="4"/>
      <c r="DM314" s="4"/>
      <c r="DN314" s="4"/>
      <c r="DO314" s="4"/>
      <c r="DP314" s="4"/>
      <c r="DQ314" s="4"/>
      <c r="DR314" s="4"/>
      <c r="DS314" s="4"/>
      <c r="DT314" s="4"/>
      <c r="DU314" s="3"/>
      <c r="DV314" s="3"/>
      <c r="DW314" s="3"/>
      <c r="DX314" s="3"/>
      <c r="DY314" s="3"/>
      <c r="DZ314" s="3"/>
      <c r="EA314" s="3"/>
    </row>
    <row r="315" spans="8:131" x14ac:dyDescent="0.3">
      <c r="H315" s="3"/>
      <c r="I315" s="3"/>
      <c r="J315" s="3"/>
      <c r="K315" s="23"/>
      <c r="L315" s="3"/>
      <c r="M315" s="24"/>
      <c r="N315" s="3"/>
      <c r="O315" s="3"/>
      <c r="P315" s="2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4"/>
      <c r="DD315" s="4"/>
      <c r="DE315" s="3"/>
      <c r="DF315" s="4"/>
      <c r="DG315" s="4"/>
      <c r="DH315" s="4"/>
      <c r="DI315" s="4"/>
      <c r="DJ315" s="4"/>
      <c r="DK315" s="4"/>
      <c r="DL315" s="4"/>
      <c r="DM315" s="4"/>
      <c r="DN315" s="4"/>
      <c r="DO315" s="4"/>
      <c r="DP315" s="4"/>
      <c r="DQ315" s="4"/>
      <c r="DR315" s="4"/>
      <c r="DS315" s="4"/>
      <c r="DT315" s="4"/>
      <c r="DU315" s="3"/>
      <c r="DV315" s="3"/>
      <c r="DW315" s="3"/>
      <c r="DX315" s="3"/>
      <c r="DY315" s="3"/>
      <c r="DZ315" s="3"/>
      <c r="EA315" s="3"/>
    </row>
    <row r="316" spans="8:131" x14ac:dyDescent="0.3">
      <c r="H316" s="3"/>
      <c r="I316" s="3"/>
      <c r="J316" s="3"/>
      <c r="K316" s="23"/>
      <c r="L316" s="3"/>
      <c r="M316" s="24"/>
      <c r="N316" s="3"/>
      <c r="O316" s="3"/>
      <c r="P316" s="2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4"/>
      <c r="DD316" s="4"/>
      <c r="DE316" s="3"/>
      <c r="DF316" s="4"/>
      <c r="DG316" s="4"/>
      <c r="DH316" s="4"/>
      <c r="DI316" s="4"/>
      <c r="DJ316" s="4"/>
      <c r="DK316" s="4"/>
      <c r="DL316" s="4"/>
      <c r="DM316" s="4"/>
      <c r="DN316" s="4"/>
      <c r="DO316" s="4"/>
      <c r="DP316" s="4"/>
      <c r="DQ316" s="4"/>
      <c r="DR316" s="4"/>
      <c r="DS316" s="4"/>
      <c r="DT316" s="4"/>
      <c r="DU316" s="3"/>
      <c r="DV316" s="3"/>
      <c r="DW316" s="3"/>
      <c r="DX316" s="3"/>
      <c r="DY316" s="3"/>
      <c r="DZ316" s="3"/>
      <c r="EA316" s="3"/>
    </row>
    <row r="317" spans="8:131" x14ac:dyDescent="0.3">
      <c r="H317" s="3"/>
      <c r="I317" s="3"/>
      <c r="J317" s="3"/>
      <c r="K317" s="23"/>
      <c r="L317" s="3"/>
      <c r="M317" s="24"/>
      <c r="N317" s="3"/>
      <c r="O317" s="3"/>
      <c r="P317" s="2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4"/>
      <c r="DD317" s="4"/>
      <c r="DE317" s="3"/>
      <c r="DF317" s="4"/>
      <c r="DG317" s="4"/>
      <c r="DH317" s="4"/>
      <c r="DI317" s="4"/>
      <c r="DJ317" s="4"/>
      <c r="DK317" s="4"/>
      <c r="DL317" s="4"/>
      <c r="DM317" s="4"/>
      <c r="DN317" s="4"/>
      <c r="DO317" s="4"/>
      <c r="DP317" s="4"/>
      <c r="DQ317" s="4"/>
      <c r="DR317" s="4"/>
      <c r="DS317" s="4"/>
      <c r="DT317" s="4"/>
      <c r="DU317" s="3"/>
      <c r="DV317" s="3"/>
      <c r="DW317" s="3"/>
      <c r="DX317" s="3"/>
      <c r="DY317" s="3"/>
      <c r="DZ317" s="3"/>
      <c r="EA317" s="3"/>
    </row>
    <row r="318" spans="8:131" x14ac:dyDescent="0.3">
      <c r="H318" s="3"/>
      <c r="I318" s="3"/>
      <c r="J318" s="3"/>
      <c r="K318" s="23"/>
      <c r="L318" s="3"/>
      <c r="M318" s="24"/>
      <c r="N318" s="3"/>
      <c r="O318" s="3"/>
      <c r="P318" s="2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4"/>
      <c r="DD318" s="4"/>
      <c r="DE318" s="3"/>
      <c r="DF318" s="4"/>
      <c r="DG318" s="4"/>
      <c r="DH318" s="4"/>
      <c r="DI318" s="4"/>
      <c r="DJ318" s="4"/>
      <c r="DK318" s="4"/>
      <c r="DL318" s="4"/>
      <c r="DM318" s="4"/>
      <c r="DN318" s="4"/>
      <c r="DO318" s="4"/>
      <c r="DP318" s="4"/>
      <c r="DQ318" s="4"/>
      <c r="DR318" s="4"/>
      <c r="DS318" s="4"/>
      <c r="DT318" s="4"/>
      <c r="DU318" s="3"/>
      <c r="DV318" s="3"/>
      <c r="DW318" s="3"/>
      <c r="DX318" s="3"/>
      <c r="DY318" s="3"/>
      <c r="DZ318" s="3"/>
      <c r="EA318" s="3"/>
    </row>
    <row r="319" spans="8:131" x14ac:dyDescent="0.3">
      <c r="H319" s="3"/>
      <c r="I319" s="3"/>
      <c r="J319" s="3"/>
      <c r="K319" s="23"/>
      <c r="L319" s="3"/>
      <c r="M319" s="24"/>
      <c r="N319" s="3"/>
      <c r="O319" s="3"/>
      <c r="P319" s="2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4"/>
      <c r="DD319" s="4"/>
      <c r="DE319" s="3"/>
      <c r="DF319" s="4"/>
      <c r="DG319" s="4"/>
      <c r="DH319" s="4"/>
      <c r="DI319" s="4"/>
      <c r="DJ319" s="4"/>
      <c r="DK319" s="4"/>
      <c r="DL319" s="4"/>
      <c r="DM319" s="4"/>
      <c r="DN319" s="4"/>
      <c r="DO319" s="4"/>
      <c r="DP319" s="4"/>
      <c r="DQ319" s="4"/>
      <c r="DR319" s="4"/>
      <c r="DS319" s="4"/>
      <c r="DT319" s="4"/>
      <c r="DU319" s="3"/>
      <c r="DV319" s="3"/>
      <c r="DW319" s="3"/>
      <c r="DX319" s="3"/>
      <c r="DY319" s="3"/>
      <c r="DZ319" s="3"/>
      <c r="EA319" s="3"/>
    </row>
    <row r="320" spans="8:131" x14ac:dyDescent="0.3">
      <c r="H320" s="3"/>
      <c r="I320" s="3"/>
      <c r="J320" s="3"/>
      <c r="K320" s="23"/>
      <c r="L320" s="3"/>
      <c r="M320" s="24"/>
      <c r="N320" s="3"/>
      <c r="O320" s="3"/>
      <c r="P320" s="2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4"/>
      <c r="DD320" s="4"/>
      <c r="DE320" s="3"/>
      <c r="DF320" s="4"/>
      <c r="DG320" s="4"/>
      <c r="DH320" s="4"/>
      <c r="DI320" s="4"/>
      <c r="DJ320" s="4"/>
      <c r="DK320" s="4"/>
      <c r="DL320" s="4"/>
      <c r="DM320" s="4"/>
      <c r="DN320" s="4"/>
      <c r="DO320" s="4"/>
      <c r="DP320" s="4"/>
      <c r="DQ320" s="4"/>
      <c r="DR320" s="4"/>
      <c r="DS320" s="4"/>
      <c r="DT320" s="4"/>
      <c r="DU320" s="3"/>
      <c r="DV320" s="3"/>
      <c r="DW320" s="3"/>
      <c r="DX320" s="3"/>
      <c r="DY320" s="3"/>
      <c r="DZ320" s="3"/>
      <c r="EA320" s="3"/>
    </row>
    <row r="321" spans="8:131" x14ac:dyDescent="0.3">
      <c r="H321" s="3"/>
      <c r="I321" s="3"/>
      <c r="J321" s="3"/>
      <c r="K321" s="23"/>
      <c r="L321" s="3"/>
      <c r="M321" s="24"/>
      <c r="N321" s="3"/>
      <c r="O321" s="3"/>
      <c r="P321" s="2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4"/>
      <c r="DD321" s="4"/>
      <c r="DE321" s="3"/>
      <c r="DF321" s="4"/>
      <c r="DG321" s="4"/>
      <c r="DH321" s="4"/>
      <c r="DI321" s="4"/>
      <c r="DJ321" s="4"/>
      <c r="DK321" s="4"/>
      <c r="DL321" s="4"/>
      <c r="DM321" s="4"/>
      <c r="DN321" s="4"/>
      <c r="DO321" s="4"/>
      <c r="DP321" s="4"/>
      <c r="DQ321" s="4"/>
      <c r="DR321" s="4"/>
      <c r="DS321" s="4"/>
      <c r="DT321" s="4"/>
      <c r="DU321" s="3"/>
      <c r="DV321" s="3"/>
      <c r="DW321" s="3"/>
      <c r="DX321" s="3"/>
      <c r="DY321" s="3"/>
      <c r="DZ321" s="3"/>
      <c r="EA321" s="3"/>
    </row>
    <row r="322" spans="8:131" x14ac:dyDescent="0.3">
      <c r="H322" s="3"/>
      <c r="I322" s="3"/>
      <c r="J322" s="3"/>
      <c r="K322" s="23"/>
      <c r="L322" s="3"/>
      <c r="M322" s="24"/>
      <c r="N322" s="3"/>
      <c r="O322" s="3"/>
      <c r="P322" s="2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4"/>
      <c r="DD322" s="4"/>
      <c r="DE322" s="3"/>
      <c r="DF322" s="4"/>
      <c r="DG322" s="4"/>
      <c r="DH322" s="4"/>
      <c r="DI322" s="4"/>
      <c r="DJ322" s="4"/>
      <c r="DK322" s="4"/>
      <c r="DL322" s="4"/>
      <c r="DM322" s="4"/>
      <c r="DN322" s="4"/>
      <c r="DO322" s="4"/>
      <c r="DP322" s="4"/>
      <c r="DQ322" s="4"/>
      <c r="DR322" s="4"/>
      <c r="DS322" s="4"/>
      <c r="DT322" s="4"/>
      <c r="DU322" s="3"/>
      <c r="DV322" s="3"/>
      <c r="DW322" s="3"/>
      <c r="DX322" s="3"/>
      <c r="DY322" s="3"/>
      <c r="DZ322" s="3"/>
      <c r="EA322" s="3"/>
    </row>
    <row r="323" spans="8:131" x14ac:dyDescent="0.3">
      <c r="H323" s="3"/>
      <c r="I323" s="3"/>
      <c r="J323" s="3"/>
      <c r="K323" s="23"/>
      <c r="L323" s="3"/>
      <c r="M323" s="24"/>
      <c r="N323" s="3"/>
      <c r="O323" s="3"/>
      <c r="P323" s="2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4"/>
      <c r="DD323" s="4"/>
      <c r="DE323" s="3"/>
      <c r="DF323" s="4"/>
      <c r="DG323" s="4"/>
      <c r="DH323" s="4"/>
      <c r="DI323" s="4"/>
      <c r="DJ323" s="4"/>
      <c r="DK323" s="4"/>
      <c r="DL323" s="4"/>
      <c r="DM323" s="4"/>
      <c r="DN323" s="4"/>
      <c r="DO323" s="4"/>
      <c r="DP323" s="4"/>
      <c r="DQ323" s="4"/>
      <c r="DR323" s="4"/>
      <c r="DS323" s="4"/>
      <c r="DT323" s="4"/>
      <c r="DU323" s="3"/>
      <c r="DV323" s="3"/>
      <c r="DW323" s="3"/>
      <c r="DX323" s="3"/>
      <c r="DY323" s="3"/>
      <c r="DZ323" s="3"/>
      <c r="EA323" s="3"/>
    </row>
    <row r="324" spans="8:131" x14ac:dyDescent="0.3">
      <c r="H324" s="3"/>
      <c r="I324" s="3"/>
      <c r="J324" s="3"/>
      <c r="K324" s="23"/>
      <c r="L324" s="3"/>
      <c r="M324" s="24"/>
      <c r="N324" s="3"/>
      <c r="O324" s="3"/>
      <c r="P324" s="2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4"/>
      <c r="DD324" s="4"/>
      <c r="DE324" s="3"/>
      <c r="DF324" s="4"/>
      <c r="DG324" s="4"/>
      <c r="DH324" s="4"/>
      <c r="DI324" s="4"/>
      <c r="DJ324" s="4"/>
      <c r="DK324" s="4"/>
      <c r="DL324" s="4"/>
      <c r="DM324" s="4"/>
      <c r="DN324" s="4"/>
      <c r="DO324" s="4"/>
      <c r="DP324" s="4"/>
      <c r="DQ324" s="4"/>
      <c r="DR324" s="4"/>
      <c r="DS324" s="4"/>
      <c r="DT324" s="4"/>
      <c r="DU324" s="3"/>
      <c r="DV324" s="3"/>
      <c r="DW324" s="3"/>
      <c r="DX324" s="3"/>
      <c r="DY324" s="3"/>
      <c r="DZ324" s="3"/>
      <c r="EA324" s="3"/>
    </row>
    <row r="325" spans="8:131" x14ac:dyDescent="0.3">
      <c r="H325" s="3"/>
      <c r="I325" s="3"/>
      <c r="J325" s="3"/>
      <c r="K325" s="23"/>
      <c r="L325" s="3"/>
      <c r="M325" s="24"/>
      <c r="N325" s="3"/>
      <c r="O325" s="3"/>
      <c r="P325" s="2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4"/>
      <c r="DD325" s="4"/>
      <c r="DE325" s="3"/>
      <c r="DF325" s="4"/>
      <c r="DG325" s="4"/>
      <c r="DH325" s="4"/>
      <c r="DI325" s="4"/>
      <c r="DJ325" s="4"/>
      <c r="DK325" s="4"/>
      <c r="DL325" s="4"/>
      <c r="DM325" s="4"/>
      <c r="DN325" s="4"/>
      <c r="DO325" s="4"/>
      <c r="DP325" s="4"/>
      <c r="DQ325" s="4"/>
      <c r="DR325" s="4"/>
      <c r="DS325" s="4"/>
      <c r="DT325" s="4"/>
      <c r="DU325" s="3"/>
      <c r="DV325" s="3"/>
      <c r="DW325" s="3"/>
      <c r="DX325" s="3"/>
      <c r="DY325" s="3"/>
      <c r="DZ325" s="3"/>
      <c r="EA325" s="3"/>
    </row>
    <row r="326" spans="8:131" x14ac:dyDescent="0.3">
      <c r="H326" s="3"/>
      <c r="I326" s="3"/>
      <c r="J326" s="3"/>
      <c r="K326" s="23"/>
      <c r="L326" s="3"/>
      <c r="M326" s="24"/>
      <c r="N326" s="3"/>
      <c r="O326" s="3"/>
      <c r="P326" s="2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4"/>
      <c r="DD326" s="4"/>
      <c r="DE326" s="3"/>
      <c r="DF326" s="4"/>
      <c r="DG326" s="4"/>
      <c r="DH326" s="4"/>
      <c r="DI326" s="4"/>
      <c r="DJ326" s="4"/>
      <c r="DK326" s="4"/>
      <c r="DL326" s="4"/>
      <c r="DM326" s="4"/>
      <c r="DN326" s="4"/>
      <c r="DO326" s="4"/>
      <c r="DP326" s="4"/>
      <c r="DQ326" s="4"/>
      <c r="DR326" s="4"/>
      <c r="DS326" s="4"/>
      <c r="DT326" s="4"/>
      <c r="DU326" s="3"/>
      <c r="DV326" s="3"/>
      <c r="DW326" s="3"/>
      <c r="DX326" s="3"/>
      <c r="DY326" s="3"/>
      <c r="DZ326" s="3"/>
      <c r="EA326" s="3"/>
    </row>
    <row r="327" spans="8:131" x14ac:dyDescent="0.3">
      <c r="H327" s="3"/>
      <c r="I327" s="3"/>
      <c r="J327" s="3"/>
      <c r="K327" s="23"/>
      <c r="L327" s="3"/>
      <c r="M327" s="24"/>
      <c r="N327" s="3"/>
      <c r="O327" s="3"/>
      <c r="P327" s="2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4"/>
      <c r="DD327" s="4"/>
      <c r="DE327" s="3"/>
      <c r="DF327" s="4"/>
      <c r="DG327" s="4"/>
      <c r="DH327" s="4"/>
      <c r="DI327" s="4"/>
      <c r="DJ327" s="4"/>
      <c r="DK327" s="4"/>
      <c r="DL327" s="4"/>
      <c r="DM327" s="4"/>
      <c r="DN327" s="4"/>
      <c r="DO327" s="4"/>
      <c r="DP327" s="4"/>
      <c r="DQ327" s="4"/>
      <c r="DR327" s="4"/>
      <c r="DS327" s="4"/>
      <c r="DT327" s="4"/>
      <c r="DU327" s="3"/>
      <c r="DV327" s="3"/>
      <c r="DW327" s="3"/>
      <c r="DX327" s="3"/>
      <c r="DY327" s="3"/>
      <c r="DZ327" s="3"/>
      <c r="EA327" s="3"/>
    </row>
    <row r="328" spans="8:131" x14ac:dyDescent="0.3">
      <c r="H328" s="3"/>
      <c r="I328" s="3"/>
      <c r="J328" s="3"/>
      <c r="K328" s="23"/>
      <c r="L328" s="3"/>
      <c r="M328" s="24"/>
      <c r="N328" s="3"/>
      <c r="O328" s="3"/>
      <c r="P328" s="2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4"/>
      <c r="DD328" s="4"/>
      <c r="DE328" s="3"/>
      <c r="DF328" s="4"/>
      <c r="DG328" s="4"/>
      <c r="DH328" s="4"/>
      <c r="DI328" s="4"/>
      <c r="DJ328" s="4"/>
      <c r="DK328" s="4"/>
      <c r="DL328" s="4"/>
      <c r="DM328" s="4"/>
      <c r="DN328" s="4"/>
      <c r="DO328" s="4"/>
      <c r="DP328" s="4"/>
      <c r="DQ328" s="4"/>
      <c r="DR328" s="4"/>
      <c r="DS328" s="4"/>
      <c r="DT328" s="4"/>
      <c r="DU328" s="3"/>
      <c r="DV328" s="3"/>
      <c r="DW328" s="3"/>
      <c r="DX328" s="3"/>
      <c r="DY328" s="3"/>
      <c r="DZ328" s="3"/>
      <c r="EA328" s="3"/>
    </row>
    <row r="329" spans="8:131" x14ac:dyDescent="0.3">
      <c r="H329" s="3"/>
      <c r="I329" s="3"/>
      <c r="J329" s="3"/>
      <c r="K329" s="23"/>
      <c r="L329" s="3"/>
      <c r="M329" s="24"/>
      <c r="N329" s="3"/>
      <c r="O329" s="3"/>
      <c r="P329" s="2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4"/>
      <c r="DD329" s="4"/>
      <c r="DE329" s="3"/>
      <c r="DF329" s="4"/>
      <c r="DG329" s="4"/>
      <c r="DH329" s="4"/>
      <c r="DI329" s="4"/>
      <c r="DJ329" s="4"/>
      <c r="DK329" s="4"/>
      <c r="DL329" s="4"/>
      <c r="DM329" s="4"/>
      <c r="DN329" s="4"/>
      <c r="DO329" s="4"/>
      <c r="DP329" s="4"/>
      <c r="DQ329" s="4"/>
      <c r="DR329" s="4"/>
      <c r="DS329" s="4"/>
      <c r="DT329" s="4"/>
      <c r="DU329" s="3"/>
      <c r="DV329" s="3"/>
      <c r="DW329" s="3"/>
      <c r="DX329" s="3"/>
      <c r="DY329" s="3"/>
      <c r="DZ329" s="3"/>
      <c r="EA329" s="3"/>
    </row>
    <row r="330" spans="8:131" x14ac:dyDescent="0.3">
      <c r="H330" s="3"/>
      <c r="I330" s="3"/>
      <c r="J330" s="3"/>
      <c r="K330" s="23"/>
      <c r="L330" s="3"/>
      <c r="M330" s="24"/>
      <c r="N330" s="3"/>
      <c r="O330" s="3"/>
      <c r="P330" s="2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4"/>
      <c r="DD330" s="4"/>
      <c r="DE330" s="3"/>
      <c r="DF330" s="4"/>
      <c r="DG330" s="4"/>
      <c r="DH330" s="4"/>
      <c r="DI330" s="4"/>
      <c r="DJ330" s="4"/>
      <c r="DK330" s="4"/>
      <c r="DL330" s="4"/>
      <c r="DM330" s="4"/>
      <c r="DN330" s="4"/>
      <c r="DO330" s="4"/>
      <c r="DP330" s="4"/>
      <c r="DQ330" s="4"/>
      <c r="DR330" s="4"/>
      <c r="DS330" s="4"/>
      <c r="DT330" s="4"/>
      <c r="DU330" s="3"/>
      <c r="DV330" s="3"/>
      <c r="DW330" s="3"/>
      <c r="DX330" s="3"/>
      <c r="DY330" s="3"/>
      <c r="DZ330" s="3"/>
      <c r="EA330" s="3"/>
    </row>
    <row r="331" spans="8:131" x14ac:dyDescent="0.3">
      <c r="H331" s="3"/>
      <c r="I331" s="3"/>
      <c r="J331" s="3"/>
      <c r="K331" s="23"/>
      <c r="L331" s="3"/>
      <c r="M331" s="24"/>
      <c r="N331" s="3"/>
      <c r="O331" s="3"/>
      <c r="P331" s="2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4"/>
      <c r="DD331" s="4"/>
      <c r="DE331" s="3"/>
      <c r="DF331" s="4"/>
      <c r="DG331" s="4"/>
      <c r="DH331" s="4"/>
      <c r="DI331" s="4"/>
      <c r="DJ331" s="4"/>
      <c r="DK331" s="4"/>
      <c r="DL331" s="4"/>
      <c r="DM331" s="4"/>
      <c r="DN331" s="4"/>
      <c r="DO331" s="4"/>
      <c r="DP331" s="4"/>
      <c r="DQ331" s="4"/>
      <c r="DR331" s="4"/>
      <c r="DS331" s="4"/>
      <c r="DT331" s="4"/>
      <c r="DU331" s="3"/>
      <c r="DV331" s="3"/>
      <c r="DW331" s="3"/>
      <c r="DX331" s="3"/>
      <c r="DY331" s="3"/>
      <c r="DZ331" s="3"/>
      <c r="EA331" s="3"/>
    </row>
    <row r="332" spans="8:131" x14ac:dyDescent="0.3">
      <c r="H332" s="3"/>
      <c r="I332" s="3"/>
      <c r="J332" s="3"/>
      <c r="K332" s="23"/>
      <c r="L332" s="3"/>
      <c r="M332" s="24"/>
      <c r="N332" s="3"/>
      <c r="O332" s="3"/>
      <c r="P332" s="2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4"/>
      <c r="DD332" s="4"/>
      <c r="DE332" s="3"/>
      <c r="DF332" s="4"/>
      <c r="DG332" s="4"/>
      <c r="DH332" s="4"/>
      <c r="DI332" s="4"/>
      <c r="DJ332" s="4"/>
      <c r="DK332" s="4"/>
      <c r="DL332" s="4"/>
      <c r="DM332" s="4"/>
      <c r="DN332" s="4"/>
      <c r="DO332" s="4"/>
      <c r="DP332" s="4"/>
      <c r="DQ332" s="4"/>
      <c r="DR332" s="4"/>
      <c r="DS332" s="4"/>
      <c r="DT332" s="4"/>
      <c r="DU332" s="3"/>
      <c r="DV332" s="3"/>
      <c r="DW332" s="3"/>
      <c r="DX332" s="3"/>
      <c r="DY332" s="3"/>
      <c r="DZ332" s="3"/>
      <c r="EA332" s="3"/>
    </row>
    <row r="333" spans="8:131" x14ac:dyDescent="0.3">
      <c r="H333" s="3"/>
      <c r="I333" s="3"/>
      <c r="J333" s="3"/>
      <c r="K333" s="23"/>
      <c r="L333" s="3"/>
      <c r="M333" s="24"/>
      <c r="N333" s="3"/>
      <c r="O333" s="3"/>
      <c r="P333" s="2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4"/>
      <c r="DD333" s="4"/>
      <c r="DE333" s="3"/>
      <c r="DF333" s="4"/>
      <c r="DG333" s="4"/>
      <c r="DH333" s="4"/>
      <c r="DI333" s="4"/>
      <c r="DJ333" s="4"/>
      <c r="DK333" s="4"/>
      <c r="DL333" s="4"/>
      <c r="DM333" s="4"/>
      <c r="DN333" s="4"/>
      <c r="DO333" s="4"/>
      <c r="DP333" s="4"/>
      <c r="DQ333" s="4"/>
      <c r="DR333" s="4"/>
      <c r="DS333" s="4"/>
      <c r="DT333" s="4"/>
      <c r="DU333" s="3"/>
      <c r="DV333" s="3"/>
      <c r="DW333" s="3"/>
      <c r="DX333" s="3"/>
      <c r="DY333" s="3"/>
      <c r="DZ333" s="3"/>
      <c r="EA333" s="3"/>
    </row>
    <row r="334" spans="8:131" x14ac:dyDescent="0.3">
      <c r="H334" s="3"/>
      <c r="I334" s="3"/>
      <c r="J334" s="3"/>
      <c r="K334" s="23"/>
      <c r="L334" s="3"/>
      <c r="M334" s="24"/>
      <c r="N334" s="3"/>
      <c r="O334" s="3"/>
      <c r="P334" s="2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4"/>
      <c r="DD334" s="4"/>
      <c r="DE334" s="3"/>
      <c r="DF334" s="4"/>
      <c r="DG334" s="4"/>
      <c r="DH334" s="4"/>
      <c r="DI334" s="4"/>
      <c r="DJ334" s="4"/>
      <c r="DK334" s="4"/>
      <c r="DL334" s="4"/>
      <c r="DM334" s="4"/>
      <c r="DN334" s="4"/>
      <c r="DO334" s="4"/>
      <c r="DP334" s="4"/>
      <c r="DQ334" s="4"/>
      <c r="DR334" s="4"/>
      <c r="DS334" s="4"/>
      <c r="DT334" s="4"/>
      <c r="DU334" s="3"/>
      <c r="DV334" s="3"/>
      <c r="DW334" s="3"/>
      <c r="DX334" s="3"/>
      <c r="DY334" s="3"/>
      <c r="DZ334" s="3"/>
      <c r="EA334" s="3"/>
    </row>
    <row r="335" spans="8:131" x14ac:dyDescent="0.3">
      <c r="H335" s="3"/>
      <c r="I335" s="3"/>
      <c r="J335" s="3"/>
      <c r="K335" s="23"/>
      <c r="L335" s="3"/>
      <c r="M335" s="24"/>
      <c r="N335" s="3"/>
      <c r="O335" s="3"/>
      <c r="P335" s="2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4"/>
      <c r="DD335" s="4"/>
      <c r="DE335" s="3"/>
      <c r="DF335" s="4"/>
      <c r="DG335" s="4"/>
      <c r="DH335" s="4"/>
      <c r="DI335" s="4"/>
      <c r="DJ335" s="4"/>
      <c r="DK335" s="4"/>
      <c r="DL335" s="4"/>
      <c r="DM335" s="4"/>
      <c r="DN335" s="4"/>
      <c r="DO335" s="4"/>
      <c r="DP335" s="4"/>
      <c r="DQ335" s="4"/>
      <c r="DR335" s="4"/>
      <c r="DS335" s="4"/>
      <c r="DT335" s="4"/>
      <c r="DU335" s="3"/>
      <c r="DV335" s="3"/>
      <c r="DW335" s="3"/>
      <c r="DX335" s="3"/>
      <c r="DY335" s="3"/>
      <c r="DZ335" s="3"/>
      <c r="EA335" s="3"/>
    </row>
    <row r="336" spans="8:131" x14ac:dyDescent="0.3">
      <c r="H336" s="3"/>
      <c r="I336" s="3"/>
      <c r="J336" s="3"/>
      <c r="K336" s="23"/>
      <c r="L336" s="3"/>
      <c r="M336" s="24"/>
      <c r="N336" s="3"/>
      <c r="O336" s="3"/>
      <c r="P336" s="2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4"/>
      <c r="DD336" s="4"/>
      <c r="DE336" s="3"/>
      <c r="DF336" s="4"/>
      <c r="DG336" s="4"/>
      <c r="DH336" s="4"/>
      <c r="DI336" s="4"/>
      <c r="DJ336" s="4"/>
      <c r="DK336" s="4"/>
      <c r="DL336" s="4"/>
      <c r="DM336" s="4"/>
      <c r="DN336" s="4"/>
      <c r="DO336" s="4"/>
      <c r="DP336" s="4"/>
      <c r="DQ336" s="4"/>
      <c r="DR336" s="4"/>
      <c r="DS336" s="4"/>
      <c r="DT336" s="4"/>
      <c r="DU336" s="3"/>
      <c r="DV336" s="3"/>
      <c r="DW336" s="3"/>
      <c r="DX336" s="3"/>
      <c r="DY336" s="3"/>
      <c r="DZ336" s="3"/>
      <c r="EA336" s="3"/>
    </row>
    <row r="337" spans="8:131" x14ac:dyDescent="0.3">
      <c r="H337" s="3"/>
      <c r="I337" s="3"/>
      <c r="J337" s="3"/>
      <c r="K337" s="23"/>
      <c r="L337" s="3"/>
      <c r="M337" s="24"/>
      <c r="N337" s="3"/>
      <c r="O337" s="3"/>
      <c r="P337" s="2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4"/>
      <c r="DD337" s="4"/>
      <c r="DE337" s="3"/>
      <c r="DF337" s="4"/>
      <c r="DG337" s="4"/>
      <c r="DH337" s="4"/>
      <c r="DI337" s="4"/>
      <c r="DJ337" s="4"/>
      <c r="DK337" s="4"/>
      <c r="DL337" s="4"/>
      <c r="DM337" s="4"/>
      <c r="DN337" s="4"/>
      <c r="DO337" s="4"/>
      <c r="DP337" s="4"/>
      <c r="DQ337" s="4"/>
      <c r="DR337" s="4"/>
      <c r="DS337" s="4"/>
      <c r="DT337" s="4"/>
      <c r="DU337" s="3"/>
      <c r="DV337" s="3"/>
      <c r="DW337" s="3"/>
      <c r="DX337" s="3"/>
      <c r="DY337" s="3"/>
      <c r="DZ337" s="3"/>
      <c r="EA337" s="3"/>
    </row>
    <row r="338" spans="8:131" x14ac:dyDescent="0.3">
      <c r="H338" s="3"/>
      <c r="I338" s="3"/>
      <c r="J338" s="3"/>
      <c r="K338" s="23"/>
      <c r="L338" s="3"/>
      <c r="M338" s="24"/>
      <c r="N338" s="3"/>
      <c r="O338" s="3"/>
      <c r="P338" s="2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4"/>
      <c r="DD338" s="4"/>
      <c r="DE338" s="3"/>
      <c r="DF338" s="4"/>
      <c r="DG338" s="4"/>
      <c r="DH338" s="4"/>
      <c r="DI338" s="4"/>
      <c r="DJ338" s="4"/>
      <c r="DK338" s="4"/>
      <c r="DL338" s="4"/>
      <c r="DM338" s="4"/>
      <c r="DN338" s="4"/>
      <c r="DO338" s="4"/>
      <c r="DP338" s="4"/>
      <c r="DQ338" s="4"/>
      <c r="DR338" s="4"/>
      <c r="DS338" s="4"/>
      <c r="DT338" s="4"/>
      <c r="DU338" s="3"/>
      <c r="DV338" s="3"/>
      <c r="DW338" s="3"/>
      <c r="DX338" s="3"/>
      <c r="DY338" s="3"/>
      <c r="DZ338" s="3"/>
      <c r="EA338" s="3"/>
    </row>
    <row r="339" spans="8:131" x14ac:dyDescent="0.3">
      <c r="H339" s="3"/>
      <c r="I339" s="3"/>
      <c r="J339" s="3"/>
      <c r="K339" s="23"/>
      <c r="L339" s="3"/>
      <c r="M339" s="24"/>
      <c r="N339" s="3"/>
      <c r="O339" s="3"/>
      <c r="P339" s="2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4"/>
      <c r="DD339" s="4"/>
      <c r="DE339" s="3"/>
      <c r="DF339" s="4"/>
      <c r="DG339" s="4"/>
      <c r="DH339" s="4"/>
      <c r="DI339" s="4"/>
      <c r="DJ339" s="4"/>
      <c r="DK339" s="4"/>
      <c r="DL339" s="4"/>
      <c r="DM339" s="4"/>
      <c r="DN339" s="4"/>
      <c r="DO339" s="4"/>
      <c r="DP339" s="4"/>
      <c r="DQ339" s="4"/>
      <c r="DR339" s="4"/>
      <c r="DS339" s="4"/>
      <c r="DT339" s="4"/>
      <c r="DU339" s="3"/>
      <c r="DV339" s="3"/>
      <c r="DW339" s="3"/>
      <c r="DX339" s="3"/>
      <c r="DY339" s="3"/>
      <c r="DZ339" s="3"/>
      <c r="EA339" s="3"/>
    </row>
    <row r="340" spans="8:131" x14ac:dyDescent="0.3">
      <c r="H340" s="3"/>
      <c r="I340" s="3"/>
      <c r="J340" s="3"/>
      <c r="K340" s="23"/>
      <c r="L340" s="3"/>
      <c r="M340" s="24"/>
      <c r="N340" s="3"/>
      <c r="O340" s="3"/>
      <c r="P340" s="2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4"/>
      <c r="DD340" s="4"/>
      <c r="DE340" s="3"/>
      <c r="DF340" s="4"/>
      <c r="DG340" s="4"/>
      <c r="DH340" s="4"/>
      <c r="DI340" s="4"/>
      <c r="DJ340" s="4"/>
      <c r="DK340" s="4"/>
      <c r="DL340" s="4"/>
      <c r="DM340" s="4"/>
      <c r="DN340" s="4"/>
      <c r="DO340" s="4"/>
      <c r="DP340" s="4"/>
      <c r="DQ340" s="4"/>
      <c r="DR340" s="4"/>
      <c r="DS340" s="4"/>
      <c r="DT340" s="4"/>
      <c r="DU340" s="3"/>
      <c r="DV340" s="3"/>
      <c r="DW340" s="3"/>
      <c r="DX340" s="3"/>
      <c r="DY340" s="3"/>
      <c r="DZ340" s="3"/>
      <c r="EA340" s="3"/>
    </row>
    <row r="341" spans="8:131" x14ac:dyDescent="0.3">
      <c r="H341" s="3"/>
      <c r="I341" s="3"/>
      <c r="J341" s="3"/>
      <c r="K341" s="23"/>
      <c r="L341" s="3"/>
      <c r="M341" s="24"/>
      <c r="N341" s="3"/>
      <c r="O341" s="3"/>
      <c r="P341" s="2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4"/>
      <c r="DD341" s="4"/>
      <c r="DE341" s="3"/>
      <c r="DF341" s="4"/>
      <c r="DG341" s="4"/>
      <c r="DH341" s="4"/>
      <c r="DI341" s="4"/>
      <c r="DJ341" s="4"/>
      <c r="DK341" s="4"/>
      <c r="DL341" s="4"/>
      <c r="DM341" s="4"/>
      <c r="DN341" s="4"/>
      <c r="DO341" s="4"/>
      <c r="DP341" s="4"/>
      <c r="DQ341" s="4"/>
      <c r="DR341" s="4"/>
      <c r="DS341" s="4"/>
      <c r="DT341" s="4"/>
      <c r="DU341" s="3"/>
      <c r="DV341" s="3"/>
      <c r="DW341" s="3"/>
      <c r="DX341" s="3"/>
      <c r="DY341" s="3"/>
      <c r="DZ341" s="3"/>
      <c r="EA341" s="3"/>
    </row>
    <row r="342" spans="8:131" x14ac:dyDescent="0.3">
      <c r="H342" s="3"/>
      <c r="I342" s="3"/>
      <c r="J342" s="3"/>
      <c r="K342" s="23"/>
      <c r="L342" s="3"/>
      <c r="M342" s="24"/>
      <c r="N342" s="3"/>
      <c r="O342" s="3"/>
      <c r="P342" s="2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4"/>
      <c r="DD342" s="4"/>
      <c r="DE342" s="3"/>
      <c r="DF342" s="4"/>
      <c r="DG342" s="4"/>
      <c r="DH342" s="4"/>
      <c r="DI342" s="4"/>
      <c r="DJ342" s="4"/>
      <c r="DK342" s="4"/>
      <c r="DL342" s="4"/>
      <c r="DM342" s="4"/>
      <c r="DN342" s="4"/>
      <c r="DO342" s="4"/>
      <c r="DP342" s="4"/>
      <c r="DQ342" s="4"/>
      <c r="DR342" s="4"/>
      <c r="DS342" s="4"/>
      <c r="DT342" s="4"/>
      <c r="DU342" s="3"/>
      <c r="DV342" s="3"/>
      <c r="DW342" s="3"/>
      <c r="DX342" s="3"/>
      <c r="DY342" s="3"/>
      <c r="DZ342" s="3"/>
      <c r="EA342" s="3"/>
    </row>
    <row r="343" spans="8:131" x14ac:dyDescent="0.3">
      <c r="H343" s="3"/>
      <c r="I343" s="3"/>
      <c r="J343" s="3"/>
      <c r="K343" s="23"/>
      <c r="L343" s="3"/>
      <c r="M343" s="24"/>
      <c r="N343" s="3"/>
      <c r="O343" s="3"/>
      <c r="P343" s="2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4"/>
      <c r="DD343" s="4"/>
      <c r="DE343" s="3"/>
      <c r="DF343" s="4"/>
      <c r="DG343" s="4"/>
      <c r="DH343" s="4"/>
      <c r="DI343" s="4"/>
      <c r="DJ343" s="4"/>
      <c r="DK343" s="4"/>
      <c r="DL343" s="4"/>
      <c r="DM343" s="4"/>
      <c r="DN343" s="4"/>
      <c r="DO343" s="4"/>
      <c r="DP343" s="4"/>
      <c r="DQ343" s="4"/>
      <c r="DR343" s="4"/>
      <c r="DS343" s="4"/>
      <c r="DT343" s="4"/>
      <c r="DU343" s="3"/>
      <c r="DV343" s="3"/>
      <c r="DW343" s="3"/>
      <c r="DX343" s="3"/>
      <c r="DY343" s="3"/>
      <c r="DZ343" s="3"/>
      <c r="EA343" s="3"/>
    </row>
    <row r="344" spans="8:131" x14ac:dyDescent="0.3">
      <c r="H344" s="3"/>
      <c r="I344" s="3"/>
      <c r="J344" s="3"/>
      <c r="K344" s="23"/>
      <c r="L344" s="3"/>
      <c r="M344" s="24"/>
      <c r="N344" s="3"/>
      <c r="O344" s="3"/>
      <c r="P344" s="2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4"/>
      <c r="DD344" s="4"/>
      <c r="DE344" s="3"/>
      <c r="DF344" s="4"/>
      <c r="DG344" s="4"/>
      <c r="DH344" s="4"/>
      <c r="DI344" s="4"/>
      <c r="DJ344" s="4"/>
      <c r="DK344" s="4"/>
      <c r="DL344" s="4"/>
      <c r="DM344" s="4"/>
      <c r="DN344" s="4"/>
      <c r="DO344" s="4"/>
      <c r="DP344" s="4"/>
      <c r="DQ344" s="4"/>
      <c r="DR344" s="4"/>
      <c r="DS344" s="4"/>
      <c r="DT344" s="4"/>
      <c r="DU344" s="3"/>
      <c r="DV344" s="3"/>
      <c r="DW344" s="3"/>
      <c r="DX344" s="3"/>
      <c r="DY344" s="3"/>
      <c r="DZ344" s="3"/>
      <c r="EA344" s="3"/>
    </row>
    <row r="345" spans="8:131" x14ac:dyDescent="0.3">
      <c r="H345" s="3"/>
      <c r="I345" s="3"/>
      <c r="J345" s="3"/>
      <c r="K345" s="23"/>
      <c r="L345" s="3"/>
      <c r="M345" s="24"/>
      <c r="N345" s="3"/>
      <c r="O345" s="3"/>
      <c r="P345" s="2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4"/>
      <c r="DD345" s="4"/>
      <c r="DE345" s="3"/>
      <c r="DF345" s="4"/>
      <c r="DG345" s="4"/>
      <c r="DH345" s="4"/>
      <c r="DI345" s="4"/>
      <c r="DJ345" s="4"/>
      <c r="DK345" s="4"/>
      <c r="DL345" s="4"/>
      <c r="DM345" s="4"/>
      <c r="DN345" s="4"/>
      <c r="DO345" s="4"/>
      <c r="DP345" s="4"/>
      <c r="DQ345" s="4"/>
      <c r="DR345" s="4"/>
      <c r="DS345" s="4"/>
      <c r="DT345" s="4"/>
      <c r="DU345" s="3"/>
      <c r="DV345" s="3"/>
      <c r="DW345" s="3"/>
      <c r="DX345" s="3"/>
      <c r="DY345" s="3"/>
      <c r="DZ345" s="3"/>
      <c r="EA345" s="3"/>
    </row>
    <row r="346" spans="8:131" x14ac:dyDescent="0.3">
      <c r="H346" s="3"/>
      <c r="I346" s="3"/>
      <c r="J346" s="3"/>
      <c r="K346" s="23"/>
      <c r="L346" s="3"/>
      <c r="M346" s="24"/>
      <c r="N346" s="3"/>
      <c r="O346" s="3"/>
      <c r="P346" s="2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4"/>
      <c r="DD346" s="4"/>
      <c r="DE346" s="3"/>
      <c r="DF346" s="4"/>
      <c r="DG346" s="4"/>
      <c r="DH346" s="4"/>
      <c r="DI346" s="4"/>
      <c r="DJ346" s="4"/>
      <c r="DK346" s="4"/>
      <c r="DL346" s="4"/>
      <c r="DM346" s="4"/>
      <c r="DN346" s="4"/>
      <c r="DO346" s="4"/>
      <c r="DP346" s="4"/>
      <c r="DQ346" s="4"/>
      <c r="DR346" s="4"/>
      <c r="DS346" s="4"/>
      <c r="DT346" s="4"/>
      <c r="DU346" s="3"/>
      <c r="DV346" s="3"/>
      <c r="DW346" s="3"/>
      <c r="DX346" s="3"/>
      <c r="DY346" s="3"/>
      <c r="DZ346" s="3"/>
      <c r="EA346" s="3"/>
    </row>
    <row r="347" spans="8:131" x14ac:dyDescent="0.3">
      <c r="H347" s="3"/>
      <c r="I347" s="3"/>
      <c r="J347" s="3"/>
      <c r="K347" s="23"/>
      <c r="L347" s="3"/>
      <c r="M347" s="24"/>
      <c r="N347" s="3"/>
      <c r="O347" s="3"/>
      <c r="P347" s="2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4"/>
      <c r="DD347" s="4"/>
      <c r="DE347" s="3"/>
      <c r="DF347" s="4"/>
      <c r="DG347" s="4"/>
      <c r="DH347" s="4"/>
      <c r="DI347" s="4"/>
      <c r="DJ347" s="4"/>
      <c r="DK347" s="4"/>
      <c r="DL347" s="4"/>
      <c r="DM347" s="4"/>
      <c r="DN347" s="4"/>
      <c r="DO347" s="4"/>
      <c r="DP347" s="4"/>
      <c r="DQ347" s="4"/>
      <c r="DR347" s="4"/>
      <c r="DS347" s="4"/>
      <c r="DT347" s="4"/>
      <c r="DU347" s="3"/>
      <c r="DV347" s="3"/>
      <c r="DW347" s="3"/>
      <c r="DX347" s="3"/>
      <c r="DY347" s="3"/>
      <c r="DZ347" s="3"/>
      <c r="EA347" s="3"/>
    </row>
    <row r="348" spans="8:131" x14ac:dyDescent="0.3">
      <c r="H348" s="3"/>
      <c r="I348" s="3"/>
      <c r="J348" s="3"/>
      <c r="K348" s="23"/>
      <c r="L348" s="3"/>
      <c r="M348" s="24"/>
      <c r="N348" s="3"/>
      <c r="O348" s="3"/>
      <c r="P348" s="2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4"/>
      <c r="DD348" s="4"/>
      <c r="DE348" s="3"/>
      <c r="DF348" s="4"/>
      <c r="DG348" s="4"/>
      <c r="DH348" s="4"/>
      <c r="DI348" s="4"/>
      <c r="DJ348" s="4"/>
      <c r="DK348" s="4"/>
      <c r="DL348" s="4"/>
      <c r="DM348" s="4"/>
      <c r="DN348" s="4"/>
      <c r="DO348" s="4"/>
      <c r="DP348" s="4"/>
      <c r="DQ348" s="4"/>
      <c r="DR348" s="4"/>
      <c r="DS348" s="4"/>
      <c r="DT348" s="4"/>
      <c r="DU348" s="3"/>
      <c r="DV348" s="3"/>
      <c r="DW348" s="3"/>
      <c r="DX348" s="3"/>
      <c r="DY348" s="3"/>
      <c r="DZ348" s="3"/>
      <c r="EA348" s="3"/>
    </row>
    <row r="349" spans="8:131" x14ac:dyDescent="0.3">
      <c r="H349" s="3"/>
      <c r="I349" s="3"/>
      <c r="J349" s="3"/>
      <c r="K349" s="23"/>
      <c r="L349" s="3"/>
      <c r="M349" s="24"/>
      <c r="N349" s="3"/>
      <c r="O349" s="3"/>
      <c r="P349" s="2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4"/>
      <c r="DD349" s="4"/>
      <c r="DE349" s="3"/>
      <c r="DF349" s="4"/>
      <c r="DG349" s="4"/>
      <c r="DH349" s="4"/>
      <c r="DI349" s="4"/>
      <c r="DJ349" s="4"/>
      <c r="DK349" s="4"/>
      <c r="DL349" s="4"/>
      <c r="DM349" s="4"/>
      <c r="DN349" s="4"/>
      <c r="DO349" s="4"/>
      <c r="DP349" s="4"/>
      <c r="DQ349" s="4"/>
      <c r="DR349" s="4"/>
      <c r="DS349" s="4"/>
      <c r="DT349" s="4"/>
      <c r="DU349" s="3"/>
      <c r="DV349" s="3"/>
      <c r="DW349" s="3"/>
      <c r="DX349" s="3"/>
      <c r="DY349" s="3"/>
      <c r="DZ349" s="3"/>
      <c r="EA349" s="3"/>
    </row>
    <row r="350" spans="8:131" x14ac:dyDescent="0.3">
      <c r="H350" s="3"/>
      <c r="I350" s="3"/>
      <c r="J350" s="3"/>
      <c r="K350" s="23"/>
      <c r="L350" s="3"/>
      <c r="M350" s="24"/>
      <c r="N350" s="3"/>
      <c r="O350" s="3"/>
      <c r="P350" s="2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4"/>
      <c r="DD350" s="4"/>
      <c r="DE350" s="3"/>
      <c r="DF350" s="4"/>
      <c r="DG350" s="4"/>
      <c r="DH350" s="4"/>
      <c r="DI350" s="4"/>
      <c r="DJ350" s="4"/>
      <c r="DK350" s="4"/>
      <c r="DL350" s="4"/>
      <c r="DM350" s="4"/>
      <c r="DN350" s="4"/>
      <c r="DO350" s="4"/>
      <c r="DP350" s="4"/>
      <c r="DQ350" s="4"/>
      <c r="DR350" s="4"/>
      <c r="DS350" s="4"/>
      <c r="DT350" s="4"/>
      <c r="DU350" s="3"/>
      <c r="DV350" s="3"/>
      <c r="DW350" s="3"/>
      <c r="DX350" s="3"/>
      <c r="DY350" s="3"/>
      <c r="DZ350" s="3"/>
      <c r="EA350" s="3"/>
    </row>
    <row r="351" spans="8:131" x14ac:dyDescent="0.3">
      <c r="H351" s="3"/>
      <c r="I351" s="3"/>
      <c r="J351" s="3"/>
      <c r="K351" s="23"/>
      <c r="L351" s="3"/>
      <c r="M351" s="24"/>
      <c r="N351" s="3"/>
      <c r="O351" s="3"/>
      <c r="P351" s="2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4"/>
      <c r="DD351" s="4"/>
      <c r="DE351" s="3"/>
      <c r="DF351" s="4"/>
      <c r="DG351" s="4"/>
      <c r="DH351" s="4"/>
      <c r="DI351" s="4"/>
      <c r="DJ351" s="4"/>
      <c r="DK351" s="4"/>
      <c r="DL351" s="4"/>
      <c r="DM351" s="4"/>
      <c r="DN351" s="4"/>
      <c r="DO351" s="4"/>
      <c r="DP351" s="4"/>
      <c r="DQ351" s="4"/>
      <c r="DR351" s="4"/>
      <c r="DS351" s="4"/>
      <c r="DT351" s="4"/>
      <c r="DU351" s="3"/>
      <c r="DV351" s="3"/>
      <c r="DW351" s="3"/>
      <c r="DX351" s="3"/>
      <c r="DY351" s="3"/>
      <c r="DZ351" s="3"/>
      <c r="EA351" s="3"/>
    </row>
    <row r="352" spans="8:131" x14ac:dyDescent="0.3">
      <c r="H352" s="3"/>
      <c r="I352" s="3"/>
      <c r="J352" s="3"/>
      <c r="K352" s="23"/>
      <c r="L352" s="3"/>
      <c r="M352" s="24"/>
      <c r="N352" s="3"/>
      <c r="O352" s="3"/>
      <c r="P352" s="2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4"/>
      <c r="DD352" s="4"/>
      <c r="DE352" s="3"/>
      <c r="DF352" s="4"/>
      <c r="DG352" s="4"/>
      <c r="DH352" s="4"/>
      <c r="DI352" s="4"/>
      <c r="DJ352" s="4"/>
      <c r="DK352" s="4"/>
      <c r="DL352" s="4"/>
      <c r="DM352" s="4"/>
      <c r="DN352" s="4"/>
      <c r="DO352" s="4"/>
      <c r="DP352" s="4"/>
      <c r="DQ352" s="4"/>
      <c r="DR352" s="4"/>
      <c r="DS352" s="4"/>
      <c r="DT352" s="4"/>
      <c r="DU352" s="3"/>
      <c r="DV352" s="3"/>
      <c r="DW352" s="3"/>
      <c r="DX352" s="3"/>
      <c r="DY352" s="3"/>
      <c r="DZ352" s="3"/>
      <c r="EA352" s="3"/>
    </row>
    <row r="353" spans="8:131" x14ac:dyDescent="0.3">
      <c r="H353" s="3"/>
      <c r="I353" s="3"/>
      <c r="J353" s="3"/>
      <c r="K353" s="23"/>
      <c r="L353" s="3"/>
      <c r="M353" s="24"/>
      <c r="N353" s="3"/>
      <c r="O353" s="3"/>
      <c r="P353" s="2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4"/>
      <c r="DD353" s="4"/>
      <c r="DE353" s="3"/>
      <c r="DF353" s="4"/>
      <c r="DG353" s="4"/>
      <c r="DH353" s="4"/>
      <c r="DI353" s="4"/>
      <c r="DJ353" s="4"/>
      <c r="DK353" s="4"/>
      <c r="DL353" s="4"/>
      <c r="DM353" s="4"/>
      <c r="DN353" s="4"/>
      <c r="DO353" s="4"/>
      <c r="DP353" s="4"/>
      <c r="DQ353" s="4"/>
      <c r="DR353" s="4"/>
      <c r="DS353" s="4"/>
      <c r="DT353" s="4"/>
      <c r="DU353" s="3"/>
      <c r="DV353" s="3"/>
      <c r="DW353" s="3"/>
      <c r="DX353" s="3"/>
      <c r="DY353" s="3"/>
      <c r="DZ353" s="3"/>
      <c r="EA353" s="3"/>
    </row>
    <row r="354" spans="8:131" x14ac:dyDescent="0.3">
      <c r="H354" s="3"/>
      <c r="I354" s="3"/>
      <c r="J354" s="3"/>
      <c r="K354" s="23"/>
      <c r="L354" s="3"/>
      <c r="M354" s="24"/>
      <c r="N354" s="3"/>
      <c r="O354" s="3"/>
      <c r="P354" s="2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4"/>
      <c r="DD354" s="4"/>
      <c r="DE354" s="3"/>
      <c r="DF354" s="4"/>
      <c r="DG354" s="4"/>
      <c r="DH354" s="4"/>
      <c r="DI354" s="4"/>
      <c r="DJ354" s="4"/>
      <c r="DK354" s="4"/>
      <c r="DL354" s="4"/>
      <c r="DM354" s="4"/>
      <c r="DN354" s="4"/>
      <c r="DO354" s="4"/>
      <c r="DP354" s="4"/>
      <c r="DQ354" s="4"/>
      <c r="DR354" s="4"/>
      <c r="DS354" s="4"/>
      <c r="DT354" s="4"/>
      <c r="DU354" s="3"/>
      <c r="DV354" s="3"/>
      <c r="DW354" s="3"/>
      <c r="DX354" s="3"/>
      <c r="DY354" s="3"/>
      <c r="DZ354" s="3"/>
      <c r="EA354" s="3"/>
    </row>
    <row r="355" spans="8:131" x14ac:dyDescent="0.3">
      <c r="H355" s="3"/>
      <c r="I355" s="3"/>
      <c r="J355" s="3"/>
      <c r="K355" s="23"/>
      <c r="L355" s="3"/>
      <c r="M355" s="24"/>
      <c r="N355" s="3"/>
      <c r="O355" s="3"/>
      <c r="P355" s="2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4"/>
      <c r="DD355" s="4"/>
      <c r="DE355" s="3"/>
      <c r="DF355" s="4"/>
      <c r="DG355" s="4"/>
      <c r="DH355" s="4"/>
      <c r="DI355" s="4"/>
      <c r="DJ355" s="4"/>
      <c r="DK355" s="4"/>
      <c r="DL355" s="4"/>
      <c r="DM355" s="4"/>
      <c r="DN355" s="4"/>
      <c r="DO355" s="4"/>
      <c r="DP355" s="4"/>
      <c r="DQ355" s="4"/>
      <c r="DR355" s="4"/>
      <c r="DS355" s="4"/>
      <c r="DT355" s="4"/>
      <c r="DU355" s="3"/>
      <c r="DV355" s="3"/>
      <c r="DW355" s="3"/>
      <c r="DX355" s="3"/>
      <c r="DY355" s="3"/>
      <c r="DZ355" s="3"/>
      <c r="EA355" s="3"/>
    </row>
    <row r="356" spans="8:131" x14ac:dyDescent="0.3">
      <c r="H356" s="3"/>
      <c r="I356" s="3"/>
      <c r="J356" s="3"/>
      <c r="K356" s="23"/>
      <c r="L356" s="3"/>
      <c r="M356" s="24"/>
      <c r="N356" s="3"/>
      <c r="O356" s="3"/>
      <c r="P356" s="2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4"/>
      <c r="DD356" s="4"/>
      <c r="DE356" s="3"/>
      <c r="DF356" s="4"/>
      <c r="DG356" s="4"/>
      <c r="DH356" s="4"/>
      <c r="DI356" s="4"/>
      <c r="DJ356" s="4"/>
      <c r="DK356" s="4"/>
      <c r="DL356" s="4"/>
      <c r="DM356" s="4"/>
      <c r="DN356" s="4"/>
      <c r="DO356" s="4"/>
      <c r="DP356" s="4"/>
      <c r="DQ356" s="4"/>
      <c r="DR356" s="4"/>
      <c r="DS356" s="4"/>
      <c r="DT356" s="4"/>
      <c r="DU356" s="3"/>
      <c r="DV356" s="3"/>
      <c r="DW356" s="3"/>
      <c r="DX356" s="3"/>
      <c r="DY356" s="3"/>
      <c r="DZ356" s="3"/>
      <c r="EA356" s="3"/>
    </row>
    <row r="357" spans="8:131" x14ac:dyDescent="0.3">
      <c r="H357" s="3"/>
      <c r="I357" s="3"/>
      <c r="J357" s="3"/>
      <c r="K357" s="23"/>
      <c r="L357" s="3"/>
      <c r="M357" s="24"/>
      <c r="N357" s="3"/>
      <c r="O357" s="3"/>
      <c r="P357" s="2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4"/>
      <c r="DD357" s="4"/>
      <c r="DE357" s="3"/>
      <c r="DF357" s="4"/>
      <c r="DG357" s="4"/>
      <c r="DH357" s="4"/>
      <c r="DI357" s="4"/>
      <c r="DJ357" s="4"/>
      <c r="DK357" s="4"/>
      <c r="DL357" s="4"/>
      <c r="DM357" s="4"/>
      <c r="DN357" s="4"/>
      <c r="DO357" s="4"/>
      <c r="DP357" s="4"/>
      <c r="DQ357" s="4"/>
      <c r="DR357" s="4"/>
      <c r="DS357" s="4"/>
      <c r="DT357" s="4"/>
      <c r="DU357" s="3"/>
      <c r="DV357" s="3"/>
      <c r="DW357" s="3"/>
      <c r="DX357" s="3"/>
      <c r="DY357" s="3"/>
      <c r="DZ357" s="3"/>
      <c r="EA357" s="3"/>
    </row>
    <row r="358" spans="8:131" x14ac:dyDescent="0.3">
      <c r="H358" s="3"/>
      <c r="I358" s="3"/>
      <c r="J358" s="3"/>
      <c r="K358" s="23"/>
      <c r="L358" s="3"/>
      <c r="M358" s="24"/>
      <c r="N358" s="3"/>
      <c r="O358" s="3"/>
      <c r="P358" s="2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4"/>
      <c r="DD358" s="4"/>
      <c r="DE358" s="3"/>
      <c r="DF358" s="4"/>
      <c r="DG358" s="4"/>
      <c r="DH358" s="4"/>
      <c r="DI358" s="4"/>
      <c r="DJ358" s="4"/>
      <c r="DK358" s="4"/>
      <c r="DL358" s="4"/>
      <c r="DM358" s="4"/>
      <c r="DN358" s="4"/>
      <c r="DO358" s="4"/>
      <c r="DP358" s="4"/>
      <c r="DQ358" s="4"/>
      <c r="DR358" s="4"/>
      <c r="DS358" s="4"/>
      <c r="DT358" s="4"/>
      <c r="DU358" s="3"/>
      <c r="DV358" s="3"/>
      <c r="DW358" s="3"/>
      <c r="DX358" s="3"/>
      <c r="DY358" s="3"/>
      <c r="DZ358" s="3"/>
      <c r="EA358" s="3"/>
    </row>
    <row r="359" spans="8:131" x14ac:dyDescent="0.3">
      <c r="H359" s="3"/>
      <c r="I359" s="3"/>
      <c r="J359" s="3"/>
      <c r="K359" s="23"/>
      <c r="L359" s="3"/>
      <c r="M359" s="24"/>
      <c r="N359" s="3"/>
      <c r="O359" s="3"/>
      <c r="P359" s="2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4"/>
      <c r="DD359" s="4"/>
      <c r="DE359" s="3"/>
      <c r="DF359" s="4"/>
      <c r="DG359" s="4"/>
      <c r="DH359" s="4"/>
      <c r="DI359" s="4"/>
      <c r="DJ359" s="4"/>
      <c r="DK359" s="4"/>
      <c r="DL359" s="4"/>
      <c r="DM359" s="4"/>
      <c r="DN359" s="4"/>
      <c r="DO359" s="4"/>
      <c r="DP359" s="4"/>
      <c r="DQ359" s="4"/>
      <c r="DR359" s="4"/>
      <c r="DS359" s="4"/>
      <c r="DT359" s="4"/>
      <c r="DU359" s="3"/>
      <c r="DV359" s="3"/>
      <c r="DW359" s="3"/>
      <c r="DX359" s="3"/>
      <c r="DY359" s="3"/>
      <c r="DZ359" s="3"/>
      <c r="EA359" s="3"/>
    </row>
    <row r="360" spans="8:131" x14ac:dyDescent="0.3">
      <c r="H360" s="3"/>
      <c r="I360" s="3"/>
      <c r="J360" s="3"/>
      <c r="K360" s="23"/>
      <c r="L360" s="3"/>
      <c r="M360" s="24"/>
      <c r="N360" s="3"/>
      <c r="O360" s="3"/>
      <c r="P360" s="2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4"/>
      <c r="DD360" s="4"/>
      <c r="DE360" s="3"/>
      <c r="DF360" s="4"/>
      <c r="DG360" s="4"/>
      <c r="DH360" s="4"/>
      <c r="DI360" s="4"/>
      <c r="DJ360" s="4"/>
      <c r="DK360" s="4"/>
      <c r="DL360" s="4"/>
      <c r="DM360" s="4"/>
      <c r="DN360" s="4"/>
      <c r="DO360" s="4"/>
      <c r="DP360" s="4"/>
      <c r="DQ360" s="4"/>
      <c r="DR360" s="4"/>
      <c r="DS360" s="4"/>
      <c r="DT360" s="4"/>
      <c r="DU360" s="3"/>
      <c r="DV360" s="3"/>
      <c r="DW360" s="3"/>
      <c r="DX360" s="3"/>
      <c r="DY360" s="3"/>
      <c r="DZ360" s="3"/>
      <c r="EA360" s="3"/>
    </row>
    <row r="361" spans="8:131" x14ac:dyDescent="0.3">
      <c r="H361" s="3"/>
      <c r="I361" s="3"/>
      <c r="J361" s="3"/>
      <c r="K361" s="23"/>
      <c r="L361" s="3"/>
      <c r="M361" s="24"/>
      <c r="N361" s="3"/>
      <c r="O361" s="3"/>
      <c r="P361" s="2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4"/>
      <c r="DD361" s="4"/>
      <c r="DE361" s="3"/>
      <c r="DF361" s="4"/>
      <c r="DG361" s="4"/>
      <c r="DH361" s="4"/>
      <c r="DI361" s="4"/>
      <c r="DJ361" s="4"/>
      <c r="DK361" s="4"/>
      <c r="DL361" s="4"/>
      <c r="DM361" s="4"/>
      <c r="DN361" s="4"/>
      <c r="DO361" s="4"/>
      <c r="DP361" s="4"/>
      <c r="DQ361" s="4"/>
      <c r="DR361" s="4"/>
      <c r="DS361" s="4"/>
      <c r="DT361" s="4"/>
      <c r="DU361" s="3"/>
      <c r="DV361" s="3"/>
      <c r="DW361" s="3"/>
      <c r="DX361" s="3"/>
      <c r="DY361" s="3"/>
      <c r="DZ361" s="3"/>
      <c r="EA361" s="3"/>
    </row>
    <row r="362" spans="8:131" x14ac:dyDescent="0.3">
      <c r="H362" s="3"/>
      <c r="I362" s="3"/>
      <c r="J362" s="3"/>
      <c r="K362" s="23"/>
      <c r="L362" s="3"/>
      <c r="M362" s="24"/>
      <c r="N362" s="3"/>
      <c r="O362" s="3"/>
      <c r="P362" s="2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4"/>
      <c r="DD362" s="4"/>
      <c r="DE362" s="3"/>
      <c r="DF362" s="4"/>
      <c r="DG362" s="4"/>
      <c r="DH362" s="4"/>
      <c r="DI362" s="4"/>
      <c r="DJ362" s="4"/>
      <c r="DK362" s="4"/>
      <c r="DL362" s="4"/>
      <c r="DM362" s="4"/>
      <c r="DN362" s="4"/>
      <c r="DO362" s="4"/>
      <c r="DP362" s="4"/>
      <c r="DQ362" s="4"/>
      <c r="DR362" s="4"/>
      <c r="DS362" s="4"/>
      <c r="DT362" s="4"/>
      <c r="DU362" s="3"/>
      <c r="DV362" s="3"/>
      <c r="DW362" s="3"/>
      <c r="DX362" s="3"/>
      <c r="DY362" s="3"/>
      <c r="DZ362" s="3"/>
      <c r="EA362" s="3"/>
    </row>
    <row r="363" spans="8:131" x14ac:dyDescent="0.3">
      <c r="H363" s="3"/>
      <c r="I363" s="3"/>
      <c r="J363" s="3"/>
      <c r="K363" s="23"/>
      <c r="L363" s="3"/>
      <c r="M363" s="24"/>
      <c r="N363" s="3"/>
      <c r="O363" s="3"/>
      <c r="P363" s="2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4"/>
      <c r="DD363" s="4"/>
      <c r="DE363" s="3"/>
      <c r="DF363" s="4"/>
      <c r="DG363" s="4"/>
      <c r="DH363" s="4"/>
      <c r="DI363" s="4"/>
      <c r="DJ363" s="4"/>
      <c r="DK363" s="4"/>
      <c r="DL363" s="4"/>
      <c r="DM363" s="4"/>
      <c r="DN363" s="4"/>
      <c r="DO363" s="4"/>
      <c r="DP363" s="4"/>
      <c r="DQ363" s="4"/>
      <c r="DR363" s="4"/>
      <c r="DS363" s="4"/>
      <c r="DT363" s="4"/>
      <c r="DU363" s="3"/>
      <c r="DV363" s="3"/>
      <c r="DW363" s="3"/>
      <c r="DX363" s="3"/>
      <c r="DY363" s="3"/>
      <c r="DZ363" s="3"/>
      <c r="EA363" s="3"/>
    </row>
    <row r="364" spans="8:131" x14ac:dyDescent="0.3">
      <c r="H364" s="3"/>
      <c r="I364" s="3"/>
      <c r="J364" s="3"/>
      <c r="K364" s="23"/>
      <c r="L364" s="3"/>
      <c r="M364" s="24"/>
      <c r="N364" s="3"/>
      <c r="O364" s="3"/>
      <c r="P364" s="2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4"/>
      <c r="DD364" s="4"/>
      <c r="DE364" s="3"/>
      <c r="DF364" s="4"/>
      <c r="DG364" s="4"/>
      <c r="DH364" s="4"/>
      <c r="DI364" s="4"/>
      <c r="DJ364" s="4"/>
      <c r="DK364" s="4"/>
      <c r="DL364" s="4"/>
      <c r="DM364" s="4"/>
      <c r="DN364" s="4"/>
      <c r="DO364" s="4"/>
      <c r="DP364" s="4"/>
      <c r="DQ364" s="4"/>
      <c r="DR364" s="4"/>
      <c r="DS364" s="4"/>
      <c r="DT364" s="4"/>
      <c r="DU364" s="3"/>
      <c r="DV364" s="3"/>
      <c r="DW364" s="3"/>
      <c r="DX364" s="3"/>
      <c r="DY364" s="3"/>
      <c r="DZ364" s="3"/>
      <c r="EA364" s="3"/>
    </row>
    <row r="365" spans="8:131" x14ac:dyDescent="0.3">
      <c r="H365" s="3"/>
      <c r="I365" s="3"/>
      <c r="J365" s="3"/>
      <c r="K365" s="23"/>
      <c r="L365" s="3"/>
      <c r="M365" s="24"/>
      <c r="N365" s="3"/>
      <c r="O365" s="3"/>
      <c r="P365" s="2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4"/>
      <c r="DD365" s="4"/>
      <c r="DE365" s="3"/>
      <c r="DF365" s="4"/>
      <c r="DG365" s="4"/>
      <c r="DH365" s="4"/>
      <c r="DI365" s="4"/>
      <c r="DJ365" s="4"/>
      <c r="DK365" s="4"/>
      <c r="DL365" s="4"/>
      <c r="DM365" s="4"/>
      <c r="DN365" s="4"/>
      <c r="DO365" s="4"/>
      <c r="DP365" s="4"/>
      <c r="DQ365" s="4"/>
      <c r="DR365" s="4"/>
      <c r="DS365" s="4"/>
      <c r="DT365" s="4"/>
      <c r="DU365" s="3"/>
      <c r="DV365" s="3"/>
      <c r="DW365" s="3"/>
      <c r="DX365" s="3"/>
      <c r="DY365" s="3"/>
      <c r="DZ365" s="3"/>
      <c r="EA365" s="3"/>
    </row>
    <row r="366" spans="8:131" x14ac:dyDescent="0.3">
      <c r="H366" s="3"/>
      <c r="I366" s="3"/>
      <c r="J366" s="3"/>
      <c r="K366" s="23"/>
      <c r="L366" s="3"/>
      <c r="M366" s="24"/>
      <c r="N366" s="3"/>
      <c r="O366" s="3"/>
      <c r="P366" s="2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4"/>
      <c r="DD366" s="4"/>
      <c r="DE366" s="3"/>
      <c r="DF366" s="4"/>
      <c r="DG366" s="4"/>
      <c r="DH366" s="4"/>
      <c r="DI366" s="4"/>
      <c r="DJ366" s="4"/>
      <c r="DK366" s="4"/>
      <c r="DL366" s="4"/>
      <c r="DM366" s="4"/>
      <c r="DN366" s="4"/>
      <c r="DO366" s="4"/>
      <c r="DP366" s="4"/>
      <c r="DQ366" s="4"/>
      <c r="DR366" s="4"/>
      <c r="DS366" s="4"/>
      <c r="DT366" s="4"/>
      <c r="DU366" s="3"/>
      <c r="DV366" s="3"/>
      <c r="DW366" s="3"/>
      <c r="DX366" s="3"/>
      <c r="DY366" s="3"/>
      <c r="DZ366" s="3"/>
      <c r="EA366" s="3"/>
    </row>
    <row r="367" spans="8:131" x14ac:dyDescent="0.3">
      <c r="H367" s="3"/>
      <c r="I367" s="3"/>
      <c r="J367" s="3"/>
      <c r="K367" s="23"/>
      <c r="L367" s="3"/>
      <c r="M367" s="24"/>
      <c r="N367" s="3"/>
      <c r="O367" s="3"/>
      <c r="P367" s="2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4"/>
      <c r="DD367" s="4"/>
      <c r="DE367" s="3"/>
      <c r="DF367" s="4"/>
      <c r="DG367" s="4"/>
      <c r="DH367" s="4"/>
      <c r="DI367" s="4"/>
      <c r="DJ367" s="4"/>
      <c r="DK367" s="4"/>
      <c r="DL367" s="4"/>
      <c r="DM367" s="4"/>
      <c r="DN367" s="4"/>
      <c r="DO367" s="4"/>
      <c r="DP367" s="4"/>
      <c r="DQ367" s="4"/>
      <c r="DR367" s="4"/>
      <c r="DS367" s="4"/>
      <c r="DT367" s="4"/>
      <c r="DU367" s="3"/>
      <c r="DV367" s="3"/>
      <c r="DW367" s="3"/>
      <c r="DX367" s="3"/>
      <c r="DY367" s="3"/>
      <c r="DZ367" s="3"/>
      <c r="EA367" s="3"/>
    </row>
    <row r="368" spans="8:131" x14ac:dyDescent="0.3">
      <c r="H368" s="3"/>
      <c r="I368" s="3"/>
      <c r="J368" s="3"/>
      <c r="K368" s="23"/>
      <c r="L368" s="3"/>
      <c r="M368" s="24"/>
      <c r="N368" s="3"/>
      <c r="O368" s="3"/>
      <c r="P368" s="2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4"/>
      <c r="DD368" s="4"/>
      <c r="DE368" s="3"/>
      <c r="DF368" s="4"/>
      <c r="DG368" s="4"/>
      <c r="DH368" s="4"/>
      <c r="DI368" s="4"/>
      <c r="DJ368" s="4"/>
      <c r="DK368" s="4"/>
      <c r="DL368" s="4"/>
      <c r="DM368" s="4"/>
      <c r="DN368" s="4"/>
      <c r="DO368" s="4"/>
      <c r="DP368" s="4"/>
      <c r="DQ368" s="4"/>
      <c r="DR368" s="4"/>
      <c r="DS368" s="4"/>
      <c r="DT368" s="4"/>
      <c r="DU368" s="3"/>
      <c r="DV368" s="3"/>
      <c r="DW368" s="3"/>
      <c r="DX368" s="3"/>
      <c r="DY368" s="3"/>
      <c r="DZ368" s="3"/>
      <c r="EA368" s="3"/>
    </row>
    <row r="369" spans="8:131" x14ac:dyDescent="0.3">
      <c r="H369" s="3"/>
      <c r="I369" s="3"/>
      <c r="J369" s="3"/>
      <c r="K369" s="23"/>
      <c r="L369" s="3"/>
      <c r="M369" s="24"/>
      <c r="N369" s="3"/>
      <c r="O369" s="3"/>
      <c r="P369" s="2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4"/>
      <c r="DD369" s="4"/>
      <c r="DE369" s="3"/>
      <c r="DF369" s="4"/>
      <c r="DG369" s="4"/>
      <c r="DH369" s="4"/>
      <c r="DI369" s="4"/>
      <c r="DJ369" s="4"/>
      <c r="DK369" s="4"/>
      <c r="DL369" s="4"/>
      <c r="DM369" s="4"/>
      <c r="DN369" s="4"/>
      <c r="DO369" s="4"/>
      <c r="DP369" s="4"/>
      <c r="DQ369" s="4"/>
      <c r="DR369" s="4"/>
      <c r="DS369" s="4"/>
      <c r="DT369" s="4"/>
      <c r="DU369" s="3"/>
      <c r="DV369" s="3"/>
      <c r="DW369" s="3"/>
      <c r="DX369" s="3"/>
      <c r="DY369" s="3"/>
      <c r="DZ369" s="3"/>
      <c r="EA369" s="3"/>
    </row>
    <row r="370" spans="8:131" x14ac:dyDescent="0.3">
      <c r="H370" s="3"/>
      <c r="I370" s="3"/>
      <c r="J370" s="3"/>
      <c r="K370" s="23"/>
      <c r="L370" s="3"/>
      <c r="M370" s="24"/>
      <c r="N370" s="3"/>
      <c r="O370" s="3"/>
      <c r="P370" s="2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4"/>
      <c r="DD370" s="4"/>
      <c r="DE370" s="3"/>
      <c r="DF370" s="4"/>
      <c r="DG370" s="4"/>
      <c r="DH370" s="4"/>
      <c r="DI370" s="4"/>
      <c r="DJ370" s="4"/>
      <c r="DK370" s="4"/>
      <c r="DL370" s="4"/>
      <c r="DM370" s="4"/>
      <c r="DN370" s="4"/>
      <c r="DO370" s="4"/>
      <c r="DP370" s="4"/>
      <c r="DQ370" s="4"/>
      <c r="DR370" s="4"/>
      <c r="DS370" s="4"/>
      <c r="DT370" s="4"/>
      <c r="DU370" s="3"/>
      <c r="DV370" s="3"/>
      <c r="DW370" s="3"/>
      <c r="DX370" s="3"/>
      <c r="DY370" s="3"/>
      <c r="DZ370" s="3"/>
      <c r="EA370" s="3"/>
    </row>
    <row r="371" spans="8:131" x14ac:dyDescent="0.3">
      <c r="H371" s="3"/>
      <c r="I371" s="3"/>
      <c r="J371" s="3"/>
      <c r="K371" s="23"/>
      <c r="L371" s="3"/>
      <c r="M371" s="24"/>
      <c r="N371" s="3"/>
      <c r="O371" s="3"/>
      <c r="P371" s="2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4"/>
      <c r="DD371" s="4"/>
      <c r="DE371" s="3"/>
      <c r="DF371" s="4"/>
      <c r="DG371" s="4"/>
      <c r="DH371" s="4"/>
      <c r="DI371" s="4"/>
      <c r="DJ371" s="4"/>
      <c r="DK371" s="4"/>
      <c r="DL371" s="4"/>
      <c r="DM371" s="4"/>
      <c r="DN371" s="4"/>
      <c r="DO371" s="4"/>
      <c r="DP371" s="4"/>
      <c r="DQ371" s="4"/>
      <c r="DR371" s="4"/>
      <c r="DS371" s="4"/>
      <c r="DT371" s="4"/>
      <c r="DU371" s="3"/>
      <c r="DV371" s="3"/>
      <c r="DW371" s="3"/>
      <c r="DX371" s="3"/>
      <c r="DY371" s="3"/>
      <c r="DZ371" s="3"/>
      <c r="EA371" s="3"/>
    </row>
    <row r="372" spans="8:131" x14ac:dyDescent="0.3">
      <c r="H372" s="3"/>
      <c r="I372" s="3"/>
      <c r="J372" s="3"/>
      <c r="K372" s="23"/>
      <c r="L372" s="3"/>
      <c r="M372" s="24"/>
      <c r="N372" s="3"/>
      <c r="O372" s="3"/>
      <c r="P372" s="2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4"/>
      <c r="DD372" s="4"/>
      <c r="DE372" s="3"/>
      <c r="DF372" s="4"/>
      <c r="DG372" s="4"/>
      <c r="DH372" s="4"/>
      <c r="DI372" s="4"/>
      <c r="DJ372" s="4"/>
      <c r="DK372" s="4"/>
      <c r="DL372" s="4"/>
      <c r="DM372" s="4"/>
      <c r="DN372" s="4"/>
      <c r="DO372" s="4"/>
      <c r="DP372" s="4"/>
      <c r="DQ372" s="4"/>
      <c r="DR372" s="4"/>
      <c r="DS372" s="4"/>
      <c r="DT372" s="4"/>
      <c r="DU372" s="3"/>
      <c r="DV372" s="3"/>
      <c r="DW372" s="3"/>
      <c r="DX372" s="3"/>
      <c r="DY372" s="3"/>
      <c r="DZ372" s="3"/>
      <c r="EA372" s="3"/>
    </row>
    <row r="373" spans="8:131" x14ac:dyDescent="0.3">
      <c r="H373" s="3"/>
      <c r="I373" s="3"/>
      <c r="J373" s="3"/>
      <c r="K373" s="23"/>
      <c r="L373" s="3"/>
      <c r="M373" s="24"/>
      <c r="N373" s="3"/>
      <c r="O373" s="3"/>
      <c r="P373" s="2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4"/>
      <c r="DD373" s="4"/>
      <c r="DE373" s="3"/>
      <c r="DF373" s="4"/>
      <c r="DG373" s="4"/>
      <c r="DH373" s="4"/>
      <c r="DI373" s="4"/>
      <c r="DJ373" s="4"/>
      <c r="DK373" s="4"/>
      <c r="DL373" s="4"/>
      <c r="DM373" s="4"/>
      <c r="DN373" s="4"/>
      <c r="DO373" s="4"/>
      <c r="DP373" s="4"/>
      <c r="DQ373" s="4"/>
      <c r="DR373" s="4"/>
      <c r="DS373" s="4"/>
      <c r="DT373" s="4"/>
      <c r="DU373" s="3"/>
      <c r="DV373" s="3"/>
      <c r="DW373" s="3"/>
      <c r="DX373" s="3"/>
      <c r="DY373" s="3"/>
      <c r="DZ373" s="3"/>
      <c r="EA373" s="3"/>
    </row>
    <row r="374" spans="8:131" x14ac:dyDescent="0.3">
      <c r="H374" s="3"/>
      <c r="I374" s="3"/>
      <c r="J374" s="3"/>
      <c r="K374" s="23"/>
      <c r="L374" s="3"/>
      <c r="M374" s="24"/>
      <c r="N374" s="3"/>
      <c r="O374" s="3"/>
      <c r="P374" s="2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4"/>
      <c r="DD374" s="4"/>
      <c r="DE374" s="3"/>
      <c r="DF374" s="4"/>
      <c r="DG374" s="4"/>
      <c r="DH374" s="4"/>
      <c r="DI374" s="4"/>
      <c r="DJ374" s="4"/>
      <c r="DK374" s="4"/>
      <c r="DL374" s="4"/>
      <c r="DM374" s="4"/>
      <c r="DN374" s="4"/>
      <c r="DO374" s="4"/>
      <c r="DP374" s="4"/>
      <c r="DQ374" s="4"/>
      <c r="DR374" s="4"/>
      <c r="DS374" s="4"/>
      <c r="DT374" s="4"/>
      <c r="DU374" s="3"/>
      <c r="DV374" s="3"/>
      <c r="DW374" s="3"/>
      <c r="DX374" s="3"/>
      <c r="DY374" s="3"/>
      <c r="DZ374" s="3"/>
      <c r="EA374" s="3"/>
    </row>
    <row r="375" spans="8:131" x14ac:dyDescent="0.3">
      <c r="H375" s="3"/>
      <c r="I375" s="3"/>
      <c r="J375" s="3"/>
      <c r="K375" s="23"/>
      <c r="L375" s="3"/>
      <c r="M375" s="24"/>
      <c r="N375" s="3"/>
      <c r="O375" s="3"/>
      <c r="P375" s="2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4"/>
      <c r="DD375" s="4"/>
      <c r="DE375" s="3"/>
      <c r="DF375" s="4"/>
      <c r="DG375" s="4"/>
      <c r="DH375" s="4"/>
      <c r="DI375" s="4"/>
      <c r="DJ375" s="4"/>
      <c r="DK375" s="4"/>
      <c r="DL375" s="4"/>
      <c r="DM375" s="4"/>
      <c r="DN375" s="4"/>
      <c r="DO375" s="4"/>
      <c r="DP375" s="4"/>
      <c r="DQ375" s="4"/>
      <c r="DR375" s="4"/>
      <c r="DS375" s="4"/>
      <c r="DT375" s="4"/>
      <c r="DU375" s="3"/>
      <c r="DV375" s="3"/>
      <c r="DW375" s="3"/>
      <c r="DX375" s="3"/>
      <c r="DY375" s="3"/>
      <c r="DZ375" s="3"/>
      <c r="EA375" s="3"/>
    </row>
    <row r="376" spans="8:131" x14ac:dyDescent="0.3">
      <c r="H376" s="3"/>
      <c r="I376" s="3"/>
      <c r="J376" s="3"/>
      <c r="K376" s="23"/>
      <c r="L376" s="3"/>
      <c r="M376" s="24"/>
      <c r="N376" s="3"/>
      <c r="O376" s="3"/>
      <c r="P376" s="2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4"/>
      <c r="DD376" s="4"/>
      <c r="DE376" s="3"/>
      <c r="DF376" s="4"/>
      <c r="DG376" s="4"/>
      <c r="DH376" s="4"/>
      <c r="DI376" s="4"/>
      <c r="DJ376" s="4"/>
      <c r="DK376" s="4"/>
      <c r="DL376" s="4"/>
      <c r="DM376" s="4"/>
      <c r="DN376" s="4"/>
      <c r="DO376" s="4"/>
      <c r="DP376" s="4"/>
      <c r="DQ376" s="4"/>
      <c r="DR376" s="4"/>
      <c r="DS376" s="4"/>
      <c r="DT376" s="4"/>
      <c r="DU376" s="3"/>
      <c r="DV376" s="3"/>
      <c r="DW376" s="3"/>
      <c r="DX376" s="3"/>
      <c r="DY376" s="3"/>
      <c r="DZ376" s="3"/>
      <c r="EA376" s="3"/>
    </row>
    <row r="377" spans="8:131" x14ac:dyDescent="0.3">
      <c r="H377" s="3"/>
      <c r="I377" s="3"/>
      <c r="J377" s="3"/>
      <c r="K377" s="23"/>
      <c r="L377" s="3"/>
      <c r="M377" s="24"/>
      <c r="N377" s="3"/>
      <c r="O377" s="3"/>
      <c r="P377" s="2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4"/>
      <c r="DD377" s="4"/>
      <c r="DE377" s="3"/>
      <c r="DF377" s="4"/>
      <c r="DG377" s="4"/>
      <c r="DH377" s="4"/>
      <c r="DI377" s="4"/>
      <c r="DJ377" s="4"/>
      <c r="DK377" s="4"/>
      <c r="DL377" s="4"/>
      <c r="DM377" s="4"/>
      <c r="DN377" s="4"/>
      <c r="DO377" s="4"/>
      <c r="DP377" s="4"/>
      <c r="DQ377" s="4"/>
      <c r="DR377" s="4"/>
      <c r="DS377" s="4"/>
      <c r="DT377" s="4"/>
      <c r="DU377" s="3"/>
      <c r="DV377" s="3"/>
      <c r="DW377" s="3"/>
      <c r="DX377" s="3"/>
      <c r="DY377" s="3"/>
      <c r="DZ377" s="3"/>
      <c r="EA377" s="3"/>
    </row>
    <row r="378" spans="8:131" x14ac:dyDescent="0.3">
      <c r="H378" s="3"/>
      <c r="I378" s="3"/>
      <c r="J378" s="3"/>
      <c r="K378" s="23"/>
      <c r="L378" s="3"/>
      <c r="M378" s="24"/>
      <c r="N378" s="3"/>
      <c r="O378" s="3"/>
      <c r="P378" s="2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4"/>
      <c r="DD378" s="4"/>
      <c r="DE378" s="3"/>
      <c r="DF378" s="4"/>
      <c r="DG378" s="4"/>
      <c r="DH378" s="4"/>
      <c r="DI378" s="4"/>
      <c r="DJ378" s="4"/>
      <c r="DK378" s="4"/>
      <c r="DL378" s="4"/>
      <c r="DM378" s="4"/>
      <c r="DN378" s="4"/>
      <c r="DO378" s="4"/>
      <c r="DP378" s="4"/>
      <c r="DQ378" s="4"/>
      <c r="DR378" s="4"/>
      <c r="DS378" s="4"/>
      <c r="DT378" s="4"/>
      <c r="DU378" s="3"/>
      <c r="DV378" s="3"/>
      <c r="DW378" s="3"/>
      <c r="DX378" s="3"/>
      <c r="DY378" s="3"/>
      <c r="DZ378" s="3"/>
      <c r="EA378" s="3"/>
    </row>
    <row r="379" spans="8:131" x14ac:dyDescent="0.3">
      <c r="H379" s="3"/>
      <c r="I379" s="3"/>
      <c r="J379" s="3"/>
      <c r="K379" s="23"/>
      <c r="L379" s="3"/>
      <c r="M379" s="24"/>
      <c r="N379" s="3"/>
      <c r="O379" s="3"/>
      <c r="P379" s="2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4"/>
      <c r="DD379" s="4"/>
      <c r="DE379" s="3"/>
      <c r="DF379" s="4"/>
      <c r="DG379" s="4"/>
      <c r="DH379" s="4"/>
      <c r="DI379" s="4"/>
      <c r="DJ379" s="4"/>
      <c r="DK379" s="4"/>
      <c r="DL379" s="4"/>
      <c r="DM379" s="4"/>
      <c r="DN379" s="4"/>
      <c r="DO379" s="4"/>
      <c r="DP379" s="4"/>
      <c r="DQ379" s="4"/>
      <c r="DR379" s="4"/>
      <c r="DS379" s="4"/>
      <c r="DT379" s="4"/>
      <c r="DU379" s="3"/>
      <c r="DV379" s="3"/>
      <c r="DW379" s="3"/>
      <c r="DX379" s="3"/>
      <c r="DY379" s="3"/>
      <c r="DZ379" s="3"/>
      <c r="EA379" s="3"/>
    </row>
    <row r="380" spans="8:131" x14ac:dyDescent="0.3">
      <c r="H380" s="3"/>
      <c r="I380" s="3"/>
      <c r="J380" s="3"/>
      <c r="K380" s="23"/>
      <c r="L380" s="3"/>
      <c r="M380" s="24"/>
      <c r="N380" s="3"/>
      <c r="O380" s="3"/>
      <c r="P380" s="2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4"/>
      <c r="DD380" s="4"/>
      <c r="DE380" s="3"/>
      <c r="DF380" s="4"/>
      <c r="DG380" s="4"/>
      <c r="DH380" s="4"/>
      <c r="DI380" s="4"/>
      <c r="DJ380" s="4"/>
      <c r="DK380" s="4"/>
      <c r="DL380" s="4"/>
      <c r="DM380" s="4"/>
      <c r="DN380" s="4"/>
      <c r="DO380" s="4"/>
      <c r="DP380" s="4"/>
      <c r="DQ380" s="4"/>
      <c r="DR380" s="4"/>
      <c r="DS380" s="4"/>
      <c r="DT380" s="4"/>
      <c r="DU380" s="3"/>
      <c r="DV380" s="3"/>
      <c r="DW380" s="3"/>
      <c r="DX380" s="3"/>
      <c r="DY380" s="3"/>
      <c r="DZ380" s="3"/>
      <c r="EA380" s="3"/>
    </row>
    <row r="381" spans="8:131" x14ac:dyDescent="0.3">
      <c r="H381" s="3"/>
      <c r="I381" s="3"/>
      <c r="J381" s="3"/>
      <c r="K381" s="23"/>
      <c r="L381" s="3"/>
      <c r="M381" s="24"/>
      <c r="N381" s="3"/>
      <c r="O381" s="3"/>
      <c r="P381" s="2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4"/>
      <c r="DD381" s="4"/>
      <c r="DE381" s="3"/>
      <c r="DF381" s="4"/>
      <c r="DG381" s="4"/>
      <c r="DH381" s="4"/>
      <c r="DI381" s="4"/>
      <c r="DJ381" s="4"/>
      <c r="DK381" s="4"/>
      <c r="DL381" s="4"/>
      <c r="DM381" s="4"/>
      <c r="DN381" s="4"/>
      <c r="DO381" s="4"/>
      <c r="DP381" s="4"/>
      <c r="DQ381" s="4"/>
      <c r="DR381" s="4"/>
      <c r="DS381" s="4"/>
      <c r="DT381" s="4"/>
      <c r="DU381" s="3"/>
      <c r="DV381" s="3"/>
      <c r="DW381" s="3"/>
      <c r="DX381" s="3"/>
      <c r="DY381" s="3"/>
      <c r="DZ381" s="3"/>
      <c r="EA381" s="3"/>
    </row>
    <row r="382" spans="8:131" x14ac:dyDescent="0.3">
      <c r="H382" s="3"/>
      <c r="I382" s="3"/>
      <c r="J382" s="3"/>
      <c r="K382" s="23"/>
      <c r="L382" s="3"/>
      <c r="M382" s="24"/>
      <c r="N382" s="3"/>
      <c r="O382" s="3"/>
      <c r="P382" s="2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4"/>
      <c r="DD382" s="4"/>
      <c r="DE382" s="3"/>
      <c r="DF382" s="4"/>
      <c r="DG382" s="4"/>
      <c r="DH382" s="4"/>
      <c r="DI382" s="4"/>
      <c r="DJ382" s="4"/>
      <c r="DK382" s="4"/>
      <c r="DL382" s="4"/>
      <c r="DM382" s="4"/>
      <c r="DN382" s="4"/>
      <c r="DO382" s="4"/>
      <c r="DP382" s="4"/>
      <c r="DQ382" s="4"/>
      <c r="DR382" s="4"/>
      <c r="DS382" s="4"/>
      <c r="DT382" s="4"/>
      <c r="DU382" s="3"/>
      <c r="DV382" s="3"/>
      <c r="DW382" s="3"/>
      <c r="DX382" s="3"/>
      <c r="DY382" s="3"/>
      <c r="DZ382" s="3"/>
      <c r="EA382" s="3"/>
    </row>
    <row r="383" spans="8:131" x14ac:dyDescent="0.3">
      <c r="H383" s="3"/>
      <c r="I383" s="3"/>
      <c r="J383" s="3"/>
      <c r="K383" s="23"/>
      <c r="L383" s="3"/>
      <c r="M383" s="24"/>
      <c r="N383" s="3"/>
      <c r="O383" s="3"/>
      <c r="P383" s="2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4"/>
      <c r="DD383" s="4"/>
      <c r="DE383" s="3"/>
      <c r="DF383" s="4"/>
      <c r="DG383" s="4"/>
      <c r="DH383" s="4"/>
      <c r="DI383" s="4"/>
      <c r="DJ383" s="4"/>
      <c r="DK383" s="4"/>
      <c r="DL383" s="4"/>
      <c r="DM383" s="4"/>
      <c r="DN383" s="4"/>
      <c r="DO383" s="4"/>
      <c r="DP383" s="4"/>
      <c r="DQ383" s="4"/>
      <c r="DR383" s="4"/>
      <c r="DS383" s="4"/>
      <c r="DT383" s="4"/>
      <c r="DU383" s="3"/>
      <c r="DV383" s="3"/>
      <c r="DW383" s="3"/>
      <c r="DX383" s="3"/>
      <c r="DY383" s="3"/>
      <c r="DZ383" s="3"/>
      <c r="EA383" s="3"/>
    </row>
    <row r="384" spans="8:131" x14ac:dyDescent="0.3">
      <c r="H384" s="3"/>
      <c r="I384" s="3"/>
      <c r="J384" s="3"/>
      <c r="K384" s="23"/>
      <c r="L384" s="3"/>
      <c r="M384" s="24"/>
      <c r="N384" s="3"/>
      <c r="O384" s="3"/>
      <c r="P384" s="2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4"/>
      <c r="DD384" s="4"/>
      <c r="DE384" s="3"/>
      <c r="DF384" s="4"/>
      <c r="DG384" s="4"/>
      <c r="DH384" s="4"/>
      <c r="DI384" s="4"/>
      <c r="DJ384" s="4"/>
      <c r="DK384" s="4"/>
      <c r="DL384" s="4"/>
      <c r="DM384" s="4"/>
      <c r="DN384" s="4"/>
      <c r="DO384" s="4"/>
      <c r="DP384" s="4"/>
      <c r="DQ384" s="4"/>
      <c r="DR384" s="4"/>
      <c r="DS384" s="4"/>
      <c r="DT384" s="4"/>
      <c r="DU384" s="3"/>
      <c r="DV384" s="3"/>
      <c r="DW384" s="3"/>
      <c r="DX384" s="3"/>
      <c r="DY384" s="3"/>
      <c r="DZ384" s="3"/>
      <c r="EA384" s="3"/>
    </row>
    <row r="385" spans="8:131" x14ac:dyDescent="0.3">
      <c r="H385" s="3"/>
      <c r="I385" s="3"/>
      <c r="J385" s="3"/>
      <c r="K385" s="23"/>
      <c r="L385" s="3"/>
      <c r="M385" s="24"/>
      <c r="N385" s="3"/>
      <c r="O385" s="3"/>
      <c r="P385" s="2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4"/>
      <c r="DD385" s="4"/>
      <c r="DE385" s="3"/>
      <c r="DF385" s="4"/>
      <c r="DG385" s="4"/>
      <c r="DH385" s="4"/>
      <c r="DI385" s="4"/>
      <c r="DJ385" s="4"/>
      <c r="DK385" s="4"/>
      <c r="DL385" s="4"/>
      <c r="DM385" s="4"/>
      <c r="DN385" s="4"/>
      <c r="DO385" s="4"/>
      <c r="DP385" s="4"/>
      <c r="DQ385" s="4"/>
      <c r="DR385" s="4"/>
      <c r="DS385" s="4"/>
      <c r="DT385" s="4"/>
      <c r="DU385" s="3"/>
      <c r="DV385" s="3"/>
      <c r="DW385" s="3"/>
      <c r="DX385" s="3"/>
      <c r="DY385" s="3"/>
      <c r="DZ385" s="3"/>
      <c r="EA385" s="3"/>
    </row>
    <row r="386" spans="8:131" x14ac:dyDescent="0.3">
      <c r="H386" s="3"/>
      <c r="I386" s="3"/>
      <c r="J386" s="3"/>
      <c r="K386" s="23"/>
      <c r="L386" s="3"/>
      <c r="M386" s="24"/>
      <c r="N386" s="3"/>
      <c r="O386" s="3"/>
      <c r="P386" s="2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4"/>
      <c r="DD386" s="4"/>
      <c r="DE386" s="3"/>
      <c r="DF386" s="4"/>
      <c r="DG386" s="4"/>
      <c r="DH386" s="4"/>
      <c r="DI386" s="4"/>
      <c r="DJ386" s="4"/>
      <c r="DK386" s="4"/>
      <c r="DL386" s="4"/>
      <c r="DM386" s="4"/>
      <c r="DN386" s="4"/>
      <c r="DO386" s="4"/>
      <c r="DP386" s="4"/>
      <c r="DQ386" s="4"/>
      <c r="DR386" s="4"/>
      <c r="DS386" s="4"/>
      <c r="DT386" s="4"/>
      <c r="DU386" s="3"/>
      <c r="DV386" s="3"/>
      <c r="DW386" s="3"/>
      <c r="DX386" s="3"/>
      <c r="DY386" s="3"/>
      <c r="DZ386" s="3"/>
      <c r="EA386" s="3"/>
    </row>
    <row r="387" spans="8:131" x14ac:dyDescent="0.3">
      <c r="H387" s="3"/>
      <c r="I387" s="3"/>
      <c r="J387" s="3"/>
      <c r="K387" s="23"/>
      <c r="L387" s="3"/>
      <c r="M387" s="24"/>
      <c r="N387" s="3"/>
      <c r="O387" s="3"/>
      <c r="P387" s="2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4"/>
      <c r="DD387" s="4"/>
      <c r="DE387" s="3"/>
      <c r="DF387" s="4"/>
      <c r="DG387" s="4"/>
      <c r="DH387" s="4"/>
      <c r="DI387" s="4"/>
      <c r="DJ387" s="4"/>
      <c r="DK387" s="4"/>
      <c r="DL387" s="4"/>
      <c r="DM387" s="4"/>
      <c r="DN387" s="4"/>
      <c r="DO387" s="4"/>
      <c r="DP387" s="4"/>
      <c r="DQ387" s="4"/>
      <c r="DR387" s="4"/>
      <c r="DS387" s="4"/>
      <c r="DT387" s="4"/>
      <c r="DU387" s="3"/>
      <c r="DV387" s="3"/>
      <c r="DW387" s="3"/>
      <c r="DX387" s="3"/>
      <c r="DY387" s="3"/>
      <c r="DZ387" s="3"/>
      <c r="EA387" s="3"/>
    </row>
    <row r="388" spans="8:131" x14ac:dyDescent="0.3">
      <c r="H388" s="3"/>
      <c r="I388" s="3"/>
      <c r="J388" s="3"/>
      <c r="K388" s="23"/>
      <c r="L388" s="3"/>
      <c r="M388" s="24"/>
      <c r="N388" s="3"/>
      <c r="O388" s="3"/>
      <c r="P388" s="2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4"/>
      <c r="DD388" s="4"/>
      <c r="DE388" s="3"/>
      <c r="DF388" s="4"/>
      <c r="DG388" s="4"/>
      <c r="DH388" s="4"/>
      <c r="DI388" s="4"/>
      <c r="DJ388" s="4"/>
      <c r="DK388" s="4"/>
      <c r="DL388" s="4"/>
      <c r="DM388" s="4"/>
      <c r="DN388" s="4"/>
      <c r="DO388" s="4"/>
      <c r="DP388" s="4"/>
      <c r="DQ388" s="4"/>
      <c r="DR388" s="4"/>
      <c r="DS388" s="4"/>
      <c r="DT388" s="4"/>
      <c r="DU388" s="3"/>
      <c r="DV388" s="3"/>
      <c r="DW388" s="3"/>
      <c r="DX388" s="3"/>
      <c r="DY388" s="3"/>
      <c r="DZ388" s="3"/>
      <c r="EA388" s="3"/>
    </row>
    <row r="389" spans="8:131" x14ac:dyDescent="0.3">
      <c r="H389" s="3"/>
      <c r="I389" s="3"/>
      <c r="J389" s="3"/>
      <c r="K389" s="23"/>
      <c r="L389" s="3"/>
      <c r="M389" s="24"/>
      <c r="N389" s="3"/>
      <c r="O389" s="3"/>
      <c r="P389" s="2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4"/>
      <c r="DD389" s="4"/>
      <c r="DE389" s="3"/>
      <c r="DF389" s="4"/>
      <c r="DG389" s="4"/>
      <c r="DH389" s="4"/>
      <c r="DI389" s="4"/>
      <c r="DJ389" s="4"/>
      <c r="DK389" s="4"/>
      <c r="DL389" s="4"/>
      <c r="DM389" s="4"/>
      <c r="DN389" s="4"/>
      <c r="DO389" s="4"/>
      <c r="DP389" s="4"/>
      <c r="DQ389" s="4"/>
      <c r="DR389" s="4"/>
      <c r="DS389" s="4"/>
      <c r="DT389" s="4"/>
      <c r="DU389" s="3"/>
      <c r="DV389" s="3"/>
      <c r="DW389" s="3"/>
      <c r="DX389" s="3"/>
      <c r="DY389" s="3"/>
      <c r="DZ389" s="3"/>
      <c r="EA389" s="3"/>
    </row>
    <row r="390" spans="8:131" x14ac:dyDescent="0.3">
      <c r="H390" s="3"/>
      <c r="I390" s="3"/>
      <c r="J390" s="3"/>
      <c r="K390" s="23"/>
      <c r="L390" s="3"/>
      <c r="M390" s="24"/>
      <c r="N390" s="3"/>
      <c r="O390" s="3"/>
      <c r="P390" s="2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4"/>
      <c r="DD390" s="4"/>
      <c r="DE390" s="3"/>
      <c r="DF390" s="4"/>
      <c r="DG390" s="4"/>
      <c r="DH390" s="4"/>
      <c r="DI390" s="4"/>
      <c r="DJ390" s="4"/>
      <c r="DK390" s="4"/>
      <c r="DL390" s="4"/>
      <c r="DM390" s="4"/>
      <c r="DN390" s="4"/>
      <c r="DO390" s="4"/>
      <c r="DP390" s="4"/>
      <c r="DQ390" s="4"/>
      <c r="DR390" s="4"/>
      <c r="DS390" s="4"/>
      <c r="DT390" s="4"/>
      <c r="DU390" s="3"/>
      <c r="DV390" s="3"/>
      <c r="DW390" s="3"/>
      <c r="DX390" s="3"/>
      <c r="DY390" s="3"/>
      <c r="DZ390" s="3"/>
      <c r="EA390" s="3"/>
    </row>
    <row r="391" spans="8:131" x14ac:dyDescent="0.3">
      <c r="H391" s="3"/>
      <c r="I391" s="3"/>
      <c r="J391" s="3"/>
      <c r="K391" s="23"/>
      <c r="L391" s="3"/>
      <c r="M391" s="24"/>
      <c r="N391" s="3"/>
      <c r="O391" s="3"/>
      <c r="P391" s="2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4"/>
      <c r="DD391" s="4"/>
      <c r="DE391" s="3"/>
      <c r="DF391" s="4"/>
      <c r="DG391" s="4"/>
      <c r="DH391" s="4"/>
      <c r="DI391" s="4"/>
      <c r="DJ391" s="4"/>
      <c r="DK391" s="4"/>
      <c r="DL391" s="4"/>
      <c r="DM391" s="4"/>
      <c r="DN391" s="4"/>
      <c r="DO391" s="4"/>
      <c r="DP391" s="4"/>
      <c r="DQ391" s="4"/>
      <c r="DR391" s="4"/>
      <c r="DS391" s="4"/>
      <c r="DT391" s="4"/>
      <c r="DU391" s="3"/>
      <c r="DV391" s="3"/>
      <c r="DW391" s="3"/>
      <c r="DX391" s="3"/>
      <c r="DY391" s="3"/>
      <c r="DZ391" s="3"/>
      <c r="EA391" s="3"/>
    </row>
    <row r="392" spans="8:131" x14ac:dyDescent="0.3">
      <c r="H392" s="3"/>
      <c r="I392" s="3"/>
      <c r="J392" s="3"/>
      <c r="K392" s="23"/>
      <c r="L392" s="3"/>
      <c r="M392" s="24"/>
      <c r="N392" s="3"/>
      <c r="O392" s="3"/>
      <c r="P392" s="2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4"/>
      <c r="DD392" s="4"/>
      <c r="DE392" s="3"/>
      <c r="DF392" s="4"/>
      <c r="DG392" s="4"/>
      <c r="DH392" s="4"/>
      <c r="DI392" s="4"/>
      <c r="DJ392" s="4"/>
      <c r="DK392" s="4"/>
      <c r="DL392" s="4"/>
      <c r="DM392" s="4"/>
      <c r="DN392" s="4"/>
      <c r="DO392" s="4"/>
      <c r="DP392" s="4"/>
      <c r="DQ392" s="4"/>
      <c r="DR392" s="4"/>
      <c r="DS392" s="4"/>
      <c r="DT392" s="4"/>
      <c r="DU392" s="3"/>
      <c r="DV392" s="3"/>
      <c r="DW392" s="3"/>
      <c r="DX392" s="3"/>
      <c r="DY392" s="3"/>
      <c r="DZ392" s="3"/>
      <c r="EA392" s="3"/>
    </row>
    <row r="393" spans="8:131" x14ac:dyDescent="0.3">
      <c r="H393" s="3"/>
      <c r="I393" s="3"/>
      <c r="J393" s="3"/>
      <c r="K393" s="23"/>
      <c r="L393" s="3"/>
      <c r="M393" s="24"/>
      <c r="N393" s="3"/>
      <c r="O393" s="3"/>
      <c r="P393" s="2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4"/>
      <c r="DD393" s="4"/>
      <c r="DE393" s="3"/>
      <c r="DF393" s="4"/>
      <c r="DG393" s="4"/>
      <c r="DH393" s="4"/>
      <c r="DI393" s="4"/>
      <c r="DJ393" s="4"/>
      <c r="DK393" s="4"/>
      <c r="DL393" s="4"/>
      <c r="DM393" s="4"/>
      <c r="DN393" s="4"/>
      <c r="DO393" s="4"/>
      <c r="DP393" s="4"/>
      <c r="DQ393" s="4"/>
      <c r="DR393" s="4"/>
      <c r="DS393" s="4"/>
      <c r="DT393" s="4"/>
      <c r="DU393" s="3"/>
      <c r="DV393" s="3"/>
      <c r="DW393" s="3"/>
      <c r="DX393" s="3"/>
      <c r="DY393" s="3"/>
      <c r="DZ393" s="3"/>
      <c r="EA393" s="3"/>
    </row>
    <row r="394" spans="8:131" x14ac:dyDescent="0.3">
      <c r="H394" s="3"/>
      <c r="I394" s="3"/>
      <c r="J394" s="3"/>
      <c r="K394" s="23"/>
      <c r="L394" s="3"/>
      <c r="M394" s="24"/>
      <c r="N394" s="3"/>
      <c r="O394" s="3"/>
      <c r="P394" s="2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4"/>
      <c r="DD394" s="4"/>
      <c r="DE394" s="3"/>
      <c r="DF394" s="4"/>
      <c r="DG394" s="4"/>
      <c r="DH394" s="4"/>
      <c r="DI394" s="4"/>
      <c r="DJ394" s="4"/>
      <c r="DK394" s="4"/>
      <c r="DL394" s="4"/>
      <c r="DM394" s="4"/>
      <c r="DN394" s="4"/>
      <c r="DO394" s="4"/>
      <c r="DP394" s="4"/>
      <c r="DQ394" s="4"/>
      <c r="DR394" s="4"/>
      <c r="DS394" s="4"/>
      <c r="DT394" s="4"/>
      <c r="DU394" s="3"/>
      <c r="DV394" s="3"/>
      <c r="DW394" s="3"/>
      <c r="DX394" s="3"/>
      <c r="DY394" s="3"/>
      <c r="DZ394" s="3"/>
      <c r="EA394" s="3"/>
    </row>
    <row r="395" spans="8:131" x14ac:dyDescent="0.3">
      <c r="H395" s="3"/>
      <c r="I395" s="3"/>
      <c r="J395" s="3"/>
      <c r="K395" s="23"/>
      <c r="L395" s="3"/>
      <c r="M395" s="24"/>
      <c r="N395" s="3"/>
      <c r="O395" s="3"/>
      <c r="P395" s="2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4"/>
      <c r="DD395" s="4"/>
      <c r="DE395" s="3"/>
      <c r="DF395" s="4"/>
      <c r="DG395" s="4"/>
      <c r="DH395" s="4"/>
      <c r="DI395" s="4"/>
      <c r="DJ395" s="4"/>
      <c r="DK395" s="4"/>
      <c r="DL395" s="4"/>
      <c r="DM395" s="4"/>
      <c r="DN395" s="4"/>
      <c r="DO395" s="4"/>
      <c r="DP395" s="4"/>
      <c r="DQ395" s="4"/>
      <c r="DR395" s="4"/>
      <c r="DS395" s="4"/>
      <c r="DT395" s="4"/>
      <c r="DU395" s="3"/>
      <c r="DV395" s="3"/>
      <c r="DW395" s="3"/>
      <c r="DX395" s="3"/>
      <c r="DY395" s="3"/>
      <c r="DZ395" s="3"/>
      <c r="EA395" s="3"/>
    </row>
    <row r="396" spans="8:131" x14ac:dyDescent="0.3">
      <c r="H396" s="3"/>
      <c r="I396" s="3"/>
      <c r="J396" s="3"/>
      <c r="K396" s="23"/>
      <c r="L396" s="3"/>
      <c r="M396" s="24"/>
      <c r="N396" s="3"/>
      <c r="O396" s="3"/>
      <c r="P396" s="2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4"/>
      <c r="DD396" s="4"/>
      <c r="DE396" s="3"/>
      <c r="DF396" s="4"/>
      <c r="DG396" s="4"/>
      <c r="DH396" s="4"/>
      <c r="DI396" s="4"/>
      <c r="DJ396" s="4"/>
      <c r="DK396" s="4"/>
      <c r="DL396" s="4"/>
      <c r="DM396" s="4"/>
      <c r="DN396" s="4"/>
      <c r="DO396" s="4"/>
      <c r="DP396" s="4"/>
      <c r="DQ396" s="4"/>
      <c r="DR396" s="4"/>
      <c r="DS396" s="4"/>
      <c r="DT396" s="4"/>
      <c r="DU396" s="3"/>
      <c r="DV396" s="3"/>
      <c r="DW396" s="3"/>
      <c r="DX396" s="3"/>
      <c r="DY396" s="3"/>
      <c r="DZ396" s="3"/>
      <c r="EA396" s="3"/>
    </row>
    <row r="397" spans="8:131" x14ac:dyDescent="0.3">
      <c r="H397" s="3"/>
      <c r="I397" s="3"/>
      <c r="J397" s="3"/>
      <c r="K397" s="23"/>
      <c r="L397" s="3"/>
      <c r="M397" s="24"/>
      <c r="N397" s="3"/>
      <c r="O397" s="3"/>
      <c r="P397" s="2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4"/>
      <c r="DD397" s="4"/>
      <c r="DE397" s="3"/>
      <c r="DF397" s="4"/>
      <c r="DG397" s="4"/>
      <c r="DH397" s="4"/>
      <c r="DI397" s="4"/>
      <c r="DJ397" s="4"/>
      <c r="DK397" s="4"/>
      <c r="DL397" s="4"/>
      <c r="DM397" s="4"/>
      <c r="DN397" s="4"/>
      <c r="DO397" s="4"/>
      <c r="DP397" s="4"/>
      <c r="DQ397" s="4"/>
      <c r="DR397" s="4"/>
      <c r="DS397" s="4"/>
      <c r="DT397" s="4"/>
      <c r="DU397" s="3"/>
      <c r="DV397" s="3"/>
      <c r="DW397" s="3"/>
      <c r="DX397" s="3"/>
      <c r="DY397" s="3"/>
      <c r="DZ397" s="3"/>
      <c r="EA397" s="3"/>
    </row>
    <row r="398" spans="8:131" x14ac:dyDescent="0.3">
      <c r="H398" s="3"/>
      <c r="I398" s="3"/>
      <c r="J398" s="3"/>
      <c r="K398" s="23"/>
      <c r="L398" s="3"/>
      <c r="M398" s="24"/>
      <c r="N398" s="3"/>
      <c r="O398" s="3"/>
      <c r="P398" s="2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4"/>
      <c r="DD398" s="4"/>
      <c r="DE398" s="3"/>
      <c r="DF398" s="4"/>
      <c r="DG398" s="4"/>
      <c r="DH398" s="4"/>
      <c r="DI398" s="4"/>
      <c r="DJ398" s="4"/>
      <c r="DK398" s="4"/>
      <c r="DL398" s="4"/>
      <c r="DM398" s="4"/>
      <c r="DN398" s="4"/>
      <c r="DO398" s="4"/>
      <c r="DP398" s="4"/>
      <c r="DQ398" s="4"/>
      <c r="DR398" s="4"/>
      <c r="DS398" s="4"/>
      <c r="DT398" s="4"/>
      <c r="DU398" s="3"/>
      <c r="DV398" s="3"/>
      <c r="DW398" s="3"/>
      <c r="DX398" s="3"/>
      <c r="DY398" s="3"/>
      <c r="DZ398" s="3"/>
      <c r="EA398" s="3"/>
    </row>
    <row r="399" spans="8:131" x14ac:dyDescent="0.3">
      <c r="H399" s="3"/>
      <c r="I399" s="3"/>
      <c r="J399" s="3"/>
      <c r="K399" s="23"/>
      <c r="L399" s="3"/>
      <c r="M399" s="24"/>
      <c r="N399" s="3"/>
      <c r="O399" s="3"/>
      <c r="P399" s="2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4"/>
      <c r="DD399" s="4"/>
      <c r="DE399" s="3"/>
      <c r="DF399" s="4"/>
      <c r="DG399" s="4"/>
      <c r="DH399" s="4"/>
      <c r="DI399" s="4"/>
      <c r="DJ399" s="4"/>
      <c r="DK399" s="4"/>
      <c r="DL399" s="4"/>
      <c r="DM399" s="4"/>
      <c r="DN399" s="4"/>
      <c r="DO399" s="4"/>
      <c r="DP399" s="4"/>
      <c r="DQ399" s="4"/>
      <c r="DR399" s="4"/>
      <c r="DS399" s="4"/>
      <c r="DT399" s="4"/>
      <c r="DU399" s="3"/>
      <c r="DV399" s="3"/>
      <c r="DW399" s="3"/>
      <c r="DX399" s="3"/>
      <c r="DY399" s="3"/>
      <c r="DZ399" s="3"/>
      <c r="EA399" s="3"/>
    </row>
    <row r="400" spans="8:131" x14ac:dyDescent="0.3">
      <c r="H400" s="3"/>
      <c r="I400" s="3"/>
      <c r="J400" s="3"/>
      <c r="K400" s="23"/>
      <c r="L400" s="3"/>
      <c r="M400" s="24"/>
      <c r="N400" s="3"/>
      <c r="O400" s="3"/>
      <c r="P400" s="2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4"/>
      <c r="DD400" s="4"/>
      <c r="DE400" s="3"/>
      <c r="DF400" s="4"/>
      <c r="DG400" s="4"/>
      <c r="DH400" s="4"/>
      <c r="DI400" s="4"/>
      <c r="DJ400" s="4"/>
      <c r="DK400" s="4"/>
      <c r="DL400" s="4"/>
      <c r="DM400" s="4"/>
      <c r="DN400" s="4"/>
      <c r="DO400" s="4"/>
      <c r="DP400" s="4"/>
      <c r="DQ400" s="4"/>
      <c r="DR400" s="4"/>
      <c r="DS400" s="4"/>
      <c r="DT400" s="4"/>
      <c r="DU400" s="3"/>
      <c r="DV400" s="3"/>
      <c r="DW400" s="3"/>
      <c r="DX400" s="3"/>
      <c r="DY400" s="3"/>
      <c r="DZ400" s="3"/>
      <c r="EA400" s="3"/>
    </row>
    <row r="401" spans="8:131" x14ac:dyDescent="0.3">
      <c r="H401" s="3"/>
      <c r="I401" s="3"/>
      <c r="J401" s="3"/>
      <c r="K401" s="23"/>
      <c r="L401" s="3"/>
      <c r="M401" s="24"/>
      <c r="N401" s="3"/>
      <c r="O401" s="3"/>
      <c r="P401" s="2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4"/>
      <c r="DD401" s="4"/>
      <c r="DE401" s="3"/>
      <c r="DF401" s="4"/>
      <c r="DG401" s="4"/>
      <c r="DH401" s="4"/>
      <c r="DI401" s="4"/>
      <c r="DJ401" s="4"/>
      <c r="DK401" s="4"/>
      <c r="DL401" s="4"/>
      <c r="DM401" s="4"/>
      <c r="DN401" s="4"/>
      <c r="DO401" s="4"/>
      <c r="DP401" s="4"/>
      <c r="DQ401" s="4"/>
      <c r="DR401" s="4"/>
      <c r="DS401" s="4"/>
      <c r="DT401" s="4"/>
      <c r="DU401" s="3"/>
      <c r="DV401" s="3"/>
      <c r="DW401" s="3"/>
      <c r="DX401" s="3"/>
      <c r="DY401" s="3"/>
      <c r="DZ401" s="3"/>
      <c r="EA401" s="3"/>
    </row>
    <row r="402" spans="8:131" x14ac:dyDescent="0.3">
      <c r="H402" s="3"/>
      <c r="I402" s="3"/>
      <c r="J402" s="3"/>
      <c r="K402" s="23"/>
      <c r="L402" s="3"/>
      <c r="M402" s="24"/>
      <c r="N402" s="3"/>
      <c r="O402" s="3"/>
      <c r="P402" s="2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4"/>
      <c r="DD402" s="4"/>
      <c r="DE402" s="3"/>
      <c r="DF402" s="4"/>
      <c r="DG402" s="4"/>
      <c r="DH402" s="4"/>
      <c r="DI402" s="4"/>
      <c r="DJ402" s="4"/>
      <c r="DK402" s="4"/>
      <c r="DL402" s="4"/>
      <c r="DM402" s="4"/>
      <c r="DN402" s="4"/>
      <c r="DO402" s="4"/>
      <c r="DP402" s="4"/>
      <c r="DQ402" s="4"/>
      <c r="DR402" s="4"/>
      <c r="DS402" s="4"/>
      <c r="DT402" s="4"/>
      <c r="DU402" s="3"/>
      <c r="DV402" s="3"/>
      <c r="DW402" s="3"/>
      <c r="DX402" s="3"/>
      <c r="DY402" s="3"/>
      <c r="DZ402" s="3"/>
      <c r="EA402" s="3"/>
    </row>
    <row r="403" spans="8:131" x14ac:dyDescent="0.3">
      <c r="H403" s="3"/>
      <c r="I403" s="3"/>
      <c r="J403" s="3"/>
      <c r="K403" s="23"/>
      <c r="L403" s="3"/>
      <c r="M403" s="24"/>
      <c r="N403" s="3"/>
      <c r="O403" s="3"/>
      <c r="P403" s="2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4"/>
      <c r="DD403" s="4"/>
      <c r="DE403" s="3"/>
      <c r="DF403" s="4"/>
      <c r="DG403" s="4"/>
      <c r="DH403" s="4"/>
      <c r="DI403" s="4"/>
      <c r="DJ403" s="4"/>
      <c r="DK403" s="4"/>
      <c r="DL403" s="4"/>
      <c r="DM403" s="4"/>
      <c r="DN403" s="4"/>
      <c r="DO403" s="4"/>
      <c r="DP403" s="4"/>
      <c r="DQ403" s="4"/>
      <c r="DR403" s="4"/>
      <c r="DS403" s="4"/>
      <c r="DT403" s="4"/>
      <c r="DU403" s="3"/>
      <c r="DV403" s="3"/>
      <c r="DW403" s="3"/>
      <c r="DX403" s="3"/>
      <c r="DY403" s="3"/>
      <c r="DZ403" s="3"/>
      <c r="EA403" s="3"/>
    </row>
    <row r="404" spans="8:131" x14ac:dyDescent="0.3">
      <c r="H404" s="3"/>
      <c r="I404" s="3"/>
      <c r="J404" s="3"/>
      <c r="K404" s="23"/>
      <c r="L404" s="3"/>
      <c r="M404" s="24"/>
      <c r="N404" s="3"/>
      <c r="O404" s="3"/>
      <c r="P404" s="2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4"/>
      <c r="DD404" s="4"/>
      <c r="DE404" s="3"/>
      <c r="DF404" s="4"/>
      <c r="DG404" s="4"/>
      <c r="DH404" s="4"/>
      <c r="DI404" s="4"/>
      <c r="DJ404" s="4"/>
      <c r="DK404" s="4"/>
      <c r="DL404" s="4"/>
      <c r="DM404" s="4"/>
      <c r="DN404" s="4"/>
      <c r="DO404" s="4"/>
      <c r="DP404" s="4"/>
      <c r="DQ404" s="4"/>
      <c r="DR404" s="4"/>
      <c r="DS404" s="4"/>
      <c r="DT404" s="4"/>
      <c r="DU404" s="3"/>
      <c r="DV404" s="3"/>
      <c r="DW404" s="3"/>
      <c r="DX404" s="3"/>
      <c r="DY404" s="3"/>
      <c r="DZ404" s="3"/>
      <c r="EA404" s="3"/>
    </row>
    <row r="405" spans="8:131" x14ac:dyDescent="0.3">
      <c r="H405" s="3"/>
      <c r="I405" s="3"/>
      <c r="J405" s="3"/>
      <c r="K405" s="23"/>
      <c r="L405" s="3"/>
      <c r="M405" s="24"/>
      <c r="N405" s="3"/>
      <c r="O405" s="3"/>
      <c r="P405" s="2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4"/>
      <c r="DD405" s="4"/>
      <c r="DE405" s="3"/>
      <c r="DF405" s="4"/>
      <c r="DG405" s="4"/>
      <c r="DH405" s="4"/>
      <c r="DI405" s="4"/>
      <c r="DJ405" s="4"/>
      <c r="DK405" s="4"/>
      <c r="DL405" s="4"/>
      <c r="DM405" s="4"/>
      <c r="DN405" s="4"/>
      <c r="DO405" s="4"/>
      <c r="DP405" s="4"/>
      <c r="DQ405" s="4"/>
      <c r="DR405" s="4"/>
      <c r="DS405" s="4"/>
      <c r="DT405" s="4"/>
      <c r="DU405" s="3"/>
      <c r="DV405" s="3"/>
      <c r="DW405" s="3"/>
      <c r="DX405" s="3"/>
      <c r="DY405" s="3"/>
      <c r="DZ405" s="3"/>
      <c r="EA405" s="3"/>
    </row>
    <row r="406" spans="8:131" x14ac:dyDescent="0.3">
      <c r="H406" s="3"/>
      <c r="I406" s="3"/>
      <c r="J406" s="3"/>
      <c r="K406" s="23"/>
      <c r="L406" s="3"/>
      <c r="M406" s="24"/>
      <c r="N406" s="3"/>
      <c r="O406" s="3"/>
      <c r="P406" s="2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4"/>
      <c r="DD406" s="4"/>
      <c r="DE406" s="3"/>
      <c r="DF406" s="4"/>
      <c r="DG406" s="4"/>
      <c r="DH406" s="4"/>
      <c r="DI406" s="4"/>
      <c r="DJ406" s="4"/>
      <c r="DK406" s="4"/>
      <c r="DL406" s="4"/>
      <c r="DM406" s="4"/>
      <c r="DN406" s="4"/>
      <c r="DO406" s="4"/>
      <c r="DP406" s="4"/>
      <c r="DQ406" s="4"/>
      <c r="DR406" s="4"/>
      <c r="DS406" s="4"/>
      <c r="DT406" s="4"/>
      <c r="DU406" s="3"/>
      <c r="DV406" s="3"/>
      <c r="DW406" s="3"/>
      <c r="DX406" s="3"/>
      <c r="DY406" s="3"/>
      <c r="DZ406" s="3"/>
      <c r="EA406" s="3"/>
    </row>
    <row r="407" spans="8:131" x14ac:dyDescent="0.3">
      <c r="H407" s="3"/>
      <c r="I407" s="3"/>
      <c r="J407" s="3"/>
      <c r="K407" s="23"/>
      <c r="L407" s="3"/>
      <c r="M407" s="24"/>
      <c r="N407" s="3"/>
      <c r="O407" s="3"/>
      <c r="P407" s="2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4"/>
      <c r="DD407" s="4"/>
      <c r="DE407" s="3"/>
      <c r="DF407" s="4"/>
      <c r="DG407" s="4"/>
      <c r="DH407" s="4"/>
      <c r="DI407" s="4"/>
      <c r="DJ407" s="4"/>
      <c r="DK407" s="4"/>
      <c r="DL407" s="4"/>
      <c r="DM407" s="4"/>
      <c r="DN407" s="4"/>
      <c r="DO407" s="4"/>
      <c r="DP407" s="4"/>
      <c r="DQ407" s="4"/>
      <c r="DR407" s="4"/>
      <c r="DS407" s="4"/>
      <c r="DT407" s="4"/>
      <c r="DU407" s="3"/>
      <c r="DV407" s="3"/>
      <c r="DW407" s="3"/>
      <c r="DX407" s="3"/>
      <c r="DY407" s="3"/>
      <c r="DZ407" s="3"/>
      <c r="EA407" s="3"/>
    </row>
    <row r="408" spans="8:131" x14ac:dyDescent="0.3">
      <c r="H408" s="3"/>
      <c r="I408" s="3"/>
      <c r="J408" s="3"/>
      <c r="K408" s="23"/>
      <c r="L408" s="3"/>
      <c r="M408" s="24"/>
      <c r="N408" s="3"/>
      <c r="O408" s="3"/>
      <c r="P408" s="2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4"/>
      <c r="DD408" s="4"/>
      <c r="DE408" s="3"/>
      <c r="DF408" s="4"/>
      <c r="DG408" s="4"/>
      <c r="DH408" s="4"/>
      <c r="DI408" s="4"/>
      <c r="DJ408" s="4"/>
      <c r="DK408" s="4"/>
      <c r="DL408" s="4"/>
      <c r="DM408" s="4"/>
      <c r="DN408" s="4"/>
      <c r="DO408" s="4"/>
      <c r="DP408" s="4"/>
      <c r="DQ408" s="4"/>
      <c r="DR408" s="4"/>
      <c r="DS408" s="4"/>
      <c r="DT408" s="4"/>
      <c r="DU408" s="3"/>
      <c r="DV408" s="3"/>
      <c r="DW408" s="3"/>
      <c r="DX408" s="3"/>
      <c r="DY408" s="3"/>
      <c r="DZ408" s="3"/>
      <c r="EA408" s="3"/>
    </row>
    <row r="409" spans="8:131" x14ac:dyDescent="0.3">
      <c r="H409" s="3"/>
      <c r="I409" s="3"/>
      <c r="J409" s="3"/>
      <c r="K409" s="23"/>
      <c r="L409" s="3"/>
      <c r="M409" s="24"/>
      <c r="N409" s="3"/>
      <c r="O409" s="3"/>
      <c r="P409" s="2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4"/>
      <c r="DD409" s="4"/>
      <c r="DE409" s="3"/>
      <c r="DF409" s="4"/>
      <c r="DG409" s="4"/>
      <c r="DH409" s="4"/>
      <c r="DI409" s="4"/>
      <c r="DJ409" s="4"/>
      <c r="DK409" s="4"/>
      <c r="DL409" s="4"/>
      <c r="DM409" s="4"/>
      <c r="DN409" s="4"/>
      <c r="DO409" s="4"/>
      <c r="DP409" s="4"/>
      <c r="DQ409" s="4"/>
      <c r="DR409" s="4"/>
      <c r="DS409" s="4"/>
      <c r="DT409" s="4"/>
      <c r="DU409" s="3"/>
      <c r="DV409" s="3"/>
      <c r="DW409" s="3"/>
      <c r="DX409" s="3"/>
      <c r="DY409" s="3"/>
      <c r="DZ409" s="3"/>
      <c r="EA409" s="3"/>
    </row>
    <row r="410" spans="8:131" x14ac:dyDescent="0.3">
      <c r="H410" s="3"/>
      <c r="I410" s="3"/>
      <c r="J410" s="3"/>
      <c r="K410" s="23"/>
      <c r="L410" s="3"/>
      <c r="M410" s="24"/>
      <c r="N410" s="3"/>
      <c r="O410" s="3"/>
      <c r="P410" s="2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4"/>
      <c r="DD410" s="4"/>
      <c r="DE410" s="3"/>
      <c r="DF410" s="4"/>
      <c r="DG410" s="4"/>
      <c r="DH410" s="4"/>
      <c r="DI410" s="4"/>
      <c r="DJ410" s="4"/>
      <c r="DK410" s="4"/>
      <c r="DL410" s="4"/>
      <c r="DM410" s="4"/>
      <c r="DN410" s="4"/>
      <c r="DO410" s="4"/>
      <c r="DP410" s="4"/>
      <c r="DQ410" s="4"/>
      <c r="DR410" s="4"/>
      <c r="DS410" s="4"/>
      <c r="DT410" s="4"/>
      <c r="DU410" s="3"/>
      <c r="DV410" s="3"/>
      <c r="DW410" s="3"/>
      <c r="DX410" s="3"/>
      <c r="DY410" s="3"/>
      <c r="DZ410" s="3"/>
      <c r="EA410" s="3"/>
    </row>
    <row r="411" spans="8:131" x14ac:dyDescent="0.3">
      <c r="H411" s="3"/>
      <c r="I411" s="3"/>
      <c r="J411" s="3"/>
      <c r="K411" s="23"/>
      <c r="L411" s="3"/>
      <c r="M411" s="24"/>
      <c r="N411" s="3"/>
      <c r="O411" s="3"/>
      <c r="P411" s="2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4"/>
      <c r="DD411" s="4"/>
      <c r="DE411" s="3"/>
      <c r="DF411" s="4"/>
      <c r="DG411" s="4"/>
      <c r="DH411" s="4"/>
      <c r="DI411" s="4"/>
      <c r="DJ411" s="4"/>
      <c r="DK411" s="4"/>
      <c r="DL411" s="4"/>
      <c r="DM411" s="4"/>
      <c r="DN411" s="4"/>
      <c r="DO411" s="4"/>
      <c r="DP411" s="4"/>
      <c r="DQ411" s="4"/>
      <c r="DR411" s="4"/>
      <c r="DS411" s="4"/>
      <c r="DT411" s="4"/>
      <c r="DU411" s="3"/>
      <c r="DV411" s="3"/>
      <c r="DW411" s="3"/>
      <c r="DX411" s="3"/>
      <c r="DY411" s="3"/>
      <c r="DZ411" s="3"/>
      <c r="EA411" s="3"/>
    </row>
    <row r="412" spans="8:131" x14ac:dyDescent="0.3">
      <c r="H412" s="3"/>
      <c r="I412" s="3"/>
      <c r="J412" s="3"/>
      <c r="K412" s="23"/>
      <c r="L412" s="3"/>
      <c r="M412" s="24"/>
      <c r="N412" s="3"/>
      <c r="O412" s="3"/>
      <c r="P412" s="2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4"/>
      <c r="DD412" s="4"/>
      <c r="DE412" s="3"/>
      <c r="DF412" s="4"/>
      <c r="DG412" s="4"/>
      <c r="DH412" s="4"/>
      <c r="DI412" s="4"/>
      <c r="DJ412" s="4"/>
      <c r="DK412" s="4"/>
      <c r="DL412" s="4"/>
      <c r="DM412" s="4"/>
      <c r="DN412" s="4"/>
      <c r="DO412" s="4"/>
      <c r="DP412" s="4"/>
      <c r="DQ412" s="4"/>
      <c r="DR412" s="4"/>
      <c r="DS412" s="4"/>
      <c r="DT412" s="4"/>
      <c r="DU412" s="3"/>
      <c r="DV412" s="3"/>
      <c r="DW412" s="3"/>
      <c r="DX412" s="3"/>
      <c r="DY412" s="3"/>
      <c r="DZ412" s="3"/>
      <c r="EA412" s="3"/>
    </row>
    <row r="413" spans="8:131" x14ac:dyDescent="0.3">
      <c r="H413" s="3"/>
      <c r="I413" s="3"/>
      <c r="J413" s="3"/>
      <c r="K413" s="23"/>
      <c r="L413" s="3"/>
      <c r="M413" s="24"/>
      <c r="N413" s="3"/>
      <c r="O413" s="3"/>
      <c r="P413" s="2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4"/>
      <c r="DD413" s="4"/>
      <c r="DE413" s="3"/>
      <c r="DF413" s="4"/>
      <c r="DG413" s="4"/>
      <c r="DH413" s="4"/>
      <c r="DI413" s="4"/>
      <c r="DJ413" s="4"/>
      <c r="DK413" s="4"/>
      <c r="DL413" s="4"/>
      <c r="DM413" s="4"/>
      <c r="DN413" s="4"/>
      <c r="DO413" s="4"/>
      <c r="DP413" s="4"/>
      <c r="DQ413" s="4"/>
      <c r="DR413" s="4"/>
      <c r="DS413" s="4"/>
      <c r="DT413" s="4"/>
      <c r="DU413" s="3"/>
      <c r="DV413" s="3"/>
      <c r="DW413" s="3"/>
      <c r="DX413" s="3"/>
      <c r="DY413" s="3"/>
      <c r="DZ413" s="3"/>
      <c r="EA413" s="3"/>
    </row>
    <row r="414" spans="8:131" x14ac:dyDescent="0.3">
      <c r="H414" s="3"/>
      <c r="I414" s="3"/>
      <c r="J414" s="3"/>
      <c r="K414" s="23"/>
      <c r="L414" s="3"/>
      <c r="M414" s="24"/>
      <c r="N414" s="3"/>
      <c r="O414" s="3"/>
      <c r="P414" s="2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4"/>
      <c r="DD414" s="4"/>
      <c r="DE414" s="3"/>
      <c r="DF414" s="4"/>
      <c r="DG414" s="4"/>
      <c r="DH414" s="4"/>
      <c r="DI414" s="4"/>
      <c r="DJ414" s="4"/>
      <c r="DK414" s="4"/>
      <c r="DL414" s="4"/>
      <c r="DM414" s="4"/>
      <c r="DN414" s="4"/>
      <c r="DO414" s="4"/>
      <c r="DP414" s="4"/>
      <c r="DQ414" s="4"/>
      <c r="DR414" s="4"/>
      <c r="DS414" s="4"/>
      <c r="DT414" s="4"/>
      <c r="DU414" s="3"/>
      <c r="DV414" s="3"/>
      <c r="DW414" s="3"/>
      <c r="DX414" s="3"/>
      <c r="DY414" s="3"/>
      <c r="DZ414" s="3"/>
      <c r="EA414" s="3"/>
    </row>
    <row r="415" spans="8:131" x14ac:dyDescent="0.3">
      <c r="H415" s="3"/>
      <c r="I415" s="3"/>
      <c r="J415" s="3"/>
      <c r="K415" s="23"/>
      <c r="L415" s="3"/>
      <c r="M415" s="24"/>
      <c r="N415" s="3"/>
      <c r="O415" s="3"/>
      <c r="P415" s="2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4"/>
      <c r="DD415" s="4"/>
      <c r="DE415" s="3"/>
      <c r="DF415" s="4"/>
      <c r="DG415" s="4"/>
      <c r="DH415" s="4"/>
      <c r="DI415" s="4"/>
      <c r="DJ415" s="4"/>
      <c r="DK415" s="4"/>
      <c r="DL415" s="4"/>
      <c r="DM415" s="4"/>
      <c r="DN415" s="4"/>
      <c r="DO415" s="4"/>
      <c r="DP415" s="4"/>
      <c r="DQ415" s="4"/>
      <c r="DR415" s="4"/>
      <c r="DS415" s="4"/>
      <c r="DT415" s="4"/>
      <c r="DU415" s="3"/>
      <c r="DV415" s="3"/>
      <c r="DW415" s="3"/>
      <c r="DX415" s="3"/>
      <c r="DY415" s="3"/>
      <c r="DZ415" s="3"/>
      <c r="EA415" s="3"/>
    </row>
    <row r="416" spans="8:131" x14ac:dyDescent="0.3">
      <c r="H416" s="3"/>
      <c r="I416" s="3"/>
      <c r="J416" s="3"/>
      <c r="K416" s="23"/>
      <c r="L416" s="3"/>
      <c r="M416" s="24"/>
      <c r="N416" s="3"/>
      <c r="O416" s="3"/>
      <c r="P416" s="2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4"/>
      <c r="DD416" s="4"/>
      <c r="DE416" s="3"/>
      <c r="DF416" s="4"/>
      <c r="DG416" s="4"/>
      <c r="DH416" s="4"/>
      <c r="DI416" s="4"/>
      <c r="DJ416" s="4"/>
      <c r="DK416" s="4"/>
      <c r="DL416" s="4"/>
      <c r="DM416" s="4"/>
      <c r="DN416" s="4"/>
      <c r="DO416" s="4"/>
      <c r="DP416" s="4"/>
      <c r="DQ416" s="4"/>
      <c r="DR416" s="4"/>
      <c r="DS416" s="4"/>
      <c r="DT416" s="4"/>
      <c r="DU416" s="3"/>
      <c r="DV416" s="3"/>
      <c r="DW416" s="3"/>
      <c r="DX416" s="3"/>
      <c r="DY416" s="3"/>
      <c r="DZ416" s="3"/>
      <c r="EA416" s="3"/>
    </row>
    <row r="417" spans="8:131" x14ac:dyDescent="0.3">
      <c r="H417" s="3"/>
      <c r="I417" s="3"/>
      <c r="J417" s="3"/>
      <c r="K417" s="23"/>
      <c r="L417" s="3"/>
      <c r="M417" s="24"/>
      <c r="N417" s="3"/>
      <c r="O417" s="3"/>
      <c r="P417" s="2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4"/>
      <c r="DD417" s="4"/>
      <c r="DE417" s="3"/>
      <c r="DF417" s="4"/>
      <c r="DG417" s="4"/>
      <c r="DH417" s="4"/>
      <c r="DI417" s="4"/>
      <c r="DJ417" s="4"/>
      <c r="DK417" s="4"/>
      <c r="DL417" s="4"/>
      <c r="DM417" s="4"/>
      <c r="DN417" s="4"/>
      <c r="DO417" s="4"/>
      <c r="DP417" s="4"/>
      <c r="DQ417" s="4"/>
      <c r="DR417" s="4"/>
      <c r="DS417" s="4"/>
      <c r="DT417" s="4"/>
      <c r="DU417" s="3"/>
      <c r="DV417" s="3"/>
      <c r="DW417" s="3"/>
      <c r="DX417" s="3"/>
      <c r="DY417" s="3"/>
      <c r="DZ417" s="3"/>
      <c r="EA417" s="3"/>
    </row>
    <row r="418" spans="8:131" x14ac:dyDescent="0.3">
      <c r="H418" s="3"/>
      <c r="I418" s="3"/>
      <c r="J418" s="3"/>
      <c r="K418" s="23"/>
      <c r="L418" s="3"/>
      <c r="M418" s="24"/>
      <c r="N418" s="3"/>
      <c r="O418" s="3"/>
      <c r="P418" s="2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4"/>
      <c r="DD418" s="4"/>
      <c r="DE418" s="3"/>
      <c r="DF418" s="4"/>
      <c r="DG418" s="4"/>
      <c r="DH418" s="4"/>
      <c r="DI418" s="4"/>
      <c r="DJ418" s="4"/>
      <c r="DK418" s="4"/>
      <c r="DL418" s="4"/>
      <c r="DM418" s="4"/>
      <c r="DN418" s="4"/>
      <c r="DO418" s="4"/>
      <c r="DP418" s="4"/>
      <c r="DQ418" s="4"/>
      <c r="DR418" s="4"/>
      <c r="DS418" s="4"/>
      <c r="DT418" s="4"/>
      <c r="DU418" s="3"/>
      <c r="DV418" s="3"/>
      <c r="DW418" s="3"/>
      <c r="DX418" s="3"/>
      <c r="DY418" s="3"/>
      <c r="DZ418" s="3"/>
      <c r="EA418" s="3"/>
    </row>
    <row r="419" spans="8:131" x14ac:dyDescent="0.3">
      <c r="H419" s="3"/>
      <c r="I419" s="3"/>
      <c r="J419" s="3"/>
      <c r="K419" s="23"/>
      <c r="L419" s="3"/>
      <c r="M419" s="24"/>
      <c r="N419" s="3"/>
      <c r="O419" s="3"/>
      <c r="P419" s="2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4"/>
      <c r="DD419" s="4"/>
      <c r="DE419" s="3"/>
      <c r="DF419" s="4"/>
      <c r="DG419" s="4"/>
      <c r="DH419" s="4"/>
      <c r="DI419" s="4"/>
      <c r="DJ419" s="4"/>
      <c r="DK419" s="4"/>
      <c r="DL419" s="4"/>
      <c r="DM419" s="4"/>
      <c r="DN419" s="4"/>
      <c r="DO419" s="4"/>
      <c r="DP419" s="4"/>
      <c r="DQ419" s="4"/>
      <c r="DR419" s="4"/>
      <c r="DS419" s="4"/>
      <c r="DT419" s="4"/>
      <c r="DU419" s="3"/>
      <c r="DV419" s="3"/>
      <c r="DW419" s="3"/>
      <c r="DX419" s="3"/>
      <c r="DY419" s="3"/>
      <c r="DZ419" s="3"/>
      <c r="EA419" s="3"/>
    </row>
    <row r="420" spans="8:131" x14ac:dyDescent="0.3">
      <c r="H420" s="3"/>
      <c r="I420" s="3"/>
      <c r="J420" s="3"/>
      <c r="K420" s="23"/>
      <c r="L420" s="3"/>
      <c r="M420" s="24"/>
      <c r="N420" s="3"/>
      <c r="O420" s="3"/>
      <c r="P420" s="2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4"/>
      <c r="DD420" s="4"/>
      <c r="DE420" s="3"/>
      <c r="DF420" s="4"/>
      <c r="DG420" s="4"/>
      <c r="DH420" s="4"/>
      <c r="DI420" s="4"/>
      <c r="DJ420" s="4"/>
      <c r="DK420" s="4"/>
      <c r="DL420" s="4"/>
      <c r="DM420" s="4"/>
      <c r="DN420" s="4"/>
      <c r="DO420" s="4"/>
      <c r="DP420" s="4"/>
      <c r="DQ420" s="4"/>
      <c r="DR420" s="4"/>
      <c r="DS420" s="4"/>
      <c r="DT420" s="4"/>
      <c r="DU420" s="3"/>
      <c r="DV420" s="3"/>
      <c r="DW420" s="3"/>
      <c r="DX420" s="3"/>
      <c r="DY420" s="3"/>
      <c r="DZ420" s="3"/>
      <c r="EA420" s="3"/>
    </row>
    <row r="421" spans="8:131" x14ac:dyDescent="0.3">
      <c r="H421" s="3"/>
      <c r="I421" s="3"/>
      <c r="J421" s="3"/>
      <c r="K421" s="23"/>
      <c r="L421" s="3"/>
      <c r="M421" s="24"/>
      <c r="N421" s="3"/>
      <c r="O421" s="3"/>
      <c r="P421" s="2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4"/>
      <c r="DD421" s="4"/>
      <c r="DE421" s="3"/>
      <c r="DF421" s="4"/>
      <c r="DG421" s="4"/>
      <c r="DH421" s="4"/>
      <c r="DI421" s="4"/>
      <c r="DJ421" s="4"/>
      <c r="DK421" s="4"/>
      <c r="DL421" s="4"/>
      <c r="DM421" s="4"/>
      <c r="DN421" s="4"/>
      <c r="DO421" s="4"/>
      <c r="DP421" s="4"/>
      <c r="DQ421" s="4"/>
      <c r="DR421" s="4"/>
      <c r="DS421" s="4"/>
      <c r="DT421" s="4"/>
      <c r="DU421" s="3"/>
      <c r="DV421" s="3"/>
      <c r="DW421" s="3"/>
      <c r="DX421" s="3"/>
      <c r="DY421" s="3"/>
      <c r="DZ421" s="3"/>
      <c r="EA421" s="3"/>
    </row>
    <row r="422" spans="8:131" x14ac:dyDescent="0.3">
      <c r="H422" s="3"/>
      <c r="I422" s="3"/>
      <c r="J422" s="3"/>
      <c r="K422" s="23"/>
      <c r="L422" s="3"/>
      <c r="M422" s="24"/>
      <c r="N422" s="3"/>
      <c r="O422" s="3"/>
      <c r="P422" s="2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4"/>
      <c r="DD422" s="4"/>
      <c r="DE422" s="3"/>
      <c r="DF422" s="4"/>
      <c r="DG422" s="4"/>
      <c r="DH422" s="4"/>
      <c r="DI422" s="4"/>
      <c r="DJ422" s="4"/>
      <c r="DK422" s="4"/>
      <c r="DL422" s="4"/>
      <c r="DM422" s="4"/>
      <c r="DN422" s="4"/>
      <c r="DO422" s="4"/>
      <c r="DP422" s="4"/>
      <c r="DQ422" s="4"/>
      <c r="DR422" s="4"/>
      <c r="DS422" s="4"/>
      <c r="DT422" s="4"/>
      <c r="DU422" s="3"/>
      <c r="DV422" s="3"/>
      <c r="DW422" s="3"/>
      <c r="DX422" s="3"/>
      <c r="DY422" s="3"/>
      <c r="DZ422" s="3"/>
      <c r="EA422" s="3"/>
    </row>
    <row r="423" spans="8:131" x14ac:dyDescent="0.3">
      <c r="H423" s="3"/>
      <c r="I423" s="3"/>
      <c r="J423" s="3"/>
      <c r="K423" s="23"/>
      <c r="L423" s="3"/>
      <c r="M423" s="24"/>
      <c r="N423" s="3"/>
      <c r="O423" s="3"/>
      <c r="P423" s="2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4"/>
      <c r="DD423" s="4"/>
      <c r="DE423" s="3"/>
      <c r="DF423" s="4"/>
      <c r="DG423" s="4"/>
      <c r="DH423" s="4"/>
      <c r="DI423" s="4"/>
      <c r="DJ423" s="4"/>
      <c r="DK423" s="4"/>
      <c r="DL423" s="4"/>
      <c r="DM423" s="4"/>
      <c r="DN423" s="4"/>
      <c r="DO423" s="4"/>
      <c r="DP423" s="4"/>
      <c r="DQ423" s="4"/>
      <c r="DR423" s="4"/>
      <c r="DS423" s="4"/>
      <c r="DT423" s="4"/>
      <c r="DU423" s="3"/>
      <c r="DV423" s="3"/>
      <c r="DW423" s="3"/>
      <c r="DX423" s="3"/>
      <c r="DY423" s="3"/>
      <c r="DZ423" s="3"/>
      <c r="EA423" s="3"/>
    </row>
    <row r="424" spans="8:131" x14ac:dyDescent="0.3">
      <c r="H424" s="3"/>
      <c r="I424" s="3"/>
      <c r="J424" s="3"/>
      <c r="K424" s="23"/>
      <c r="L424" s="3"/>
      <c r="M424" s="24"/>
      <c r="N424" s="3"/>
      <c r="O424" s="3"/>
      <c r="P424" s="2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4"/>
      <c r="DD424" s="4"/>
      <c r="DE424" s="3"/>
      <c r="DF424" s="4"/>
      <c r="DG424" s="4"/>
      <c r="DH424" s="4"/>
      <c r="DI424" s="4"/>
      <c r="DJ424" s="4"/>
      <c r="DK424" s="4"/>
      <c r="DL424" s="4"/>
      <c r="DM424" s="4"/>
      <c r="DN424" s="4"/>
      <c r="DO424" s="4"/>
      <c r="DP424" s="4"/>
      <c r="DQ424" s="4"/>
      <c r="DR424" s="4"/>
      <c r="DS424" s="4"/>
      <c r="DT424" s="4"/>
      <c r="DU424" s="3"/>
      <c r="DV424" s="3"/>
      <c r="DW424" s="3"/>
      <c r="DX424" s="3"/>
      <c r="DY424" s="3"/>
      <c r="DZ424" s="3"/>
      <c r="EA424" s="3"/>
    </row>
    <row r="425" spans="8:131" x14ac:dyDescent="0.3">
      <c r="H425" s="3"/>
      <c r="I425" s="3"/>
      <c r="J425" s="3"/>
      <c r="K425" s="23"/>
      <c r="L425" s="3"/>
      <c r="M425" s="24"/>
      <c r="N425" s="3"/>
      <c r="O425" s="3"/>
      <c r="P425" s="2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4"/>
      <c r="DD425" s="4"/>
      <c r="DE425" s="3"/>
      <c r="DF425" s="4"/>
      <c r="DG425" s="4"/>
      <c r="DH425" s="4"/>
      <c r="DI425" s="4"/>
      <c r="DJ425" s="4"/>
      <c r="DK425" s="4"/>
      <c r="DL425" s="4"/>
      <c r="DM425" s="4"/>
      <c r="DN425" s="4"/>
      <c r="DO425" s="4"/>
      <c r="DP425" s="4"/>
      <c r="DQ425" s="4"/>
      <c r="DR425" s="4"/>
      <c r="DS425" s="4"/>
      <c r="DT425" s="4"/>
      <c r="DU425" s="3"/>
      <c r="DV425" s="3"/>
      <c r="DW425" s="3"/>
      <c r="DX425" s="3"/>
      <c r="DY425" s="3"/>
      <c r="DZ425" s="3"/>
      <c r="EA425" s="3"/>
    </row>
    <row r="426" spans="8:131" x14ac:dyDescent="0.3">
      <c r="H426" s="3"/>
      <c r="I426" s="3"/>
      <c r="J426" s="3"/>
      <c r="K426" s="23"/>
      <c r="L426" s="3"/>
      <c r="M426" s="24"/>
      <c r="N426" s="3"/>
      <c r="O426" s="3"/>
      <c r="P426" s="2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4"/>
      <c r="DD426" s="4"/>
      <c r="DE426" s="3"/>
      <c r="DF426" s="4"/>
      <c r="DG426" s="4"/>
      <c r="DH426" s="4"/>
      <c r="DI426" s="4"/>
      <c r="DJ426" s="4"/>
      <c r="DK426" s="4"/>
      <c r="DL426" s="4"/>
      <c r="DM426" s="4"/>
      <c r="DN426" s="4"/>
      <c r="DO426" s="4"/>
      <c r="DP426" s="4"/>
      <c r="DQ426" s="4"/>
      <c r="DR426" s="4"/>
      <c r="DS426" s="4"/>
      <c r="DT426" s="4"/>
      <c r="DU426" s="3"/>
      <c r="DV426" s="3"/>
      <c r="DW426" s="3"/>
      <c r="DX426" s="3"/>
      <c r="DY426" s="3"/>
      <c r="DZ426" s="3"/>
      <c r="EA426" s="3"/>
    </row>
    <row r="427" spans="8:131" x14ac:dyDescent="0.3">
      <c r="H427" s="3"/>
      <c r="I427" s="3"/>
      <c r="J427" s="3"/>
      <c r="K427" s="23"/>
      <c r="L427" s="3"/>
      <c r="M427" s="24"/>
      <c r="N427" s="3"/>
      <c r="O427" s="3"/>
      <c r="P427" s="2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4"/>
      <c r="DD427" s="4"/>
      <c r="DE427" s="3"/>
      <c r="DF427" s="4"/>
      <c r="DG427" s="4"/>
      <c r="DH427" s="4"/>
      <c r="DI427" s="4"/>
      <c r="DJ427" s="4"/>
      <c r="DK427" s="4"/>
      <c r="DL427" s="4"/>
      <c r="DM427" s="4"/>
      <c r="DN427" s="4"/>
      <c r="DO427" s="4"/>
      <c r="DP427" s="4"/>
      <c r="DQ427" s="4"/>
      <c r="DR427" s="4"/>
      <c r="DS427" s="4"/>
      <c r="DT427" s="4"/>
      <c r="DU427" s="3"/>
      <c r="DV427" s="3"/>
      <c r="DW427" s="3"/>
      <c r="DX427" s="3"/>
      <c r="DY427" s="3"/>
      <c r="DZ427" s="3"/>
      <c r="EA427" s="3"/>
    </row>
    <row r="428" spans="8:131" x14ac:dyDescent="0.3">
      <c r="H428" s="3"/>
      <c r="I428" s="3"/>
      <c r="J428" s="3"/>
      <c r="K428" s="23"/>
      <c r="L428" s="3"/>
      <c r="M428" s="24"/>
      <c r="N428" s="3"/>
      <c r="O428" s="3"/>
      <c r="P428" s="2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4"/>
      <c r="DD428" s="4"/>
      <c r="DE428" s="3"/>
      <c r="DF428" s="4"/>
      <c r="DG428" s="4"/>
      <c r="DH428" s="4"/>
      <c r="DI428" s="4"/>
      <c r="DJ428" s="4"/>
      <c r="DK428" s="4"/>
      <c r="DL428" s="4"/>
      <c r="DM428" s="4"/>
      <c r="DN428" s="4"/>
      <c r="DO428" s="4"/>
      <c r="DP428" s="4"/>
      <c r="DQ428" s="4"/>
      <c r="DR428" s="4"/>
      <c r="DS428" s="4"/>
      <c r="DT428" s="4"/>
      <c r="DU428" s="3"/>
      <c r="DV428" s="3"/>
      <c r="DW428" s="3"/>
      <c r="DX428" s="3"/>
      <c r="DY428" s="3"/>
      <c r="DZ428" s="3"/>
      <c r="EA428" s="3"/>
    </row>
    <row r="429" spans="8:131" x14ac:dyDescent="0.3">
      <c r="H429" s="3"/>
      <c r="I429" s="3"/>
      <c r="J429" s="3"/>
      <c r="K429" s="23"/>
      <c r="L429" s="3"/>
      <c r="M429" s="24"/>
      <c r="N429" s="3"/>
      <c r="O429" s="3"/>
      <c r="P429" s="2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4"/>
      <c r="DD429" s="4"/>
      <c r="DE429" s="3"/>
      <c r="DF429" s="4"/>
      <c r="DG429" s="4"/>
      <c r="DH429" s="4"/>
      <c r="DI429" s="4"/>
      <c r="DJ429" s="4"/>
      <c r="DK429" s="4"/>
      <c r="DL429" s="4"/>
      <c r="DM429" s="4"/>
      <c r="DN429" s="4"/>
      <c r="DO429" s="4"/>
      <c r="DP429" s="4"/>
      <c r="DQ429" s="4"/>
      <c r="DR429" s="4"/>
      <c r="DS429" s="4"/>
      <c r="DT429" s="4"/>
      <c r="DU429" s="3"/>
      <c r="DV429" s="3"/>
      <c r="DW429" s="3"/>
      <c r="DX429" s="3"/>
      <c r="DY429" s="3"/>
      <c r="DZ429" s="3"/>
      <c r="EA429" s="3"/>
    </row>
    <row r="430" spans="8:131" x14ac:dyDescent="0.3">
      <c r="H430" s="3"/>
      <c r="I430" s="3"/>
      <c r="J430" s="3"/>
      <c r="K430" s="23"/>
      <c r="L430" s="3"/>
      <c r="M430" s="24"/>
      <c r="N430" s="3"/>
      <c r="O430" s="3"/>
      <c r="P430" s="2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4"/>
      <c r="DD430" s="4"/>
      <c r="DE430" s="3"/>
      <c r="DF430" s="4"/>
      <c r="DG430" s="4"/>
      <c r="DH430" s="4"/>
      <c r="DI430" s="4"/>
      <c r="DJ430" s="4"/>
      <c r="DK430" s="4"/>
      <c r="DL430" s="4"/>
      <c r="DM430" s="4"/>
      <c r="DN430" s="4"/>
      <c r="DO430" s="4"/>
      <c r="DP430" s="4"/>
      <c r="DQ430" s="4"/>
      <c r="DR430" s="4"/>
      <c r="DS430" s="4"/>
      <c r="DT430" s="4"/>
      <c r="DU430" s="3"/>
      <c r="DV430" s="3"/>
      <c r="DW430" s="3"/>
      <c r="DX430" s="3"/>
      <c r="DY430" s="3"/>
      <c r="DZ430" s="3"/>
      <c r="EA430" s="3"/>
    </row>
    <row r="431" spans="8:131" x14ac:dyDescent="0.3">
      <c r="H431" s="3"/>
      <c r="I431" s="3"/>
      <c r="J431" s="3"/>
      <c r="K431" s="23"/>
      <c r="L431" s="3"/>
      <c r="M431" s="24"/>
      <c r="N431" s="3"/>
      <c r="O431" s="3"/>
      <c r="P431" s="2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4"/>
      <c r="DD431" s="4"/>
      <c r="DE431" s="3"/>
      <c r="DF431" s="4"/>
      <c r="DG431" s="4"/>
      <c r="DH431" s="4"/>
      <c r="DI431" s="4"/>
      <c r="DJ431" s="4"/>
      <c r="DK431" s="4"/>
      <c r="DL431" s="4"/>
      <c r="DM431" s="4"/>
      <c r="DN431" s="4"/>
      <c r="DO431" s="4"/>
      <c r="DP431" s="4"/>
      <c r="DQ431" s="4"/>
      <c r="DR431" s="4"/>
      <c r="DS431" s="4"/>
      <c r="DT431" s="4"/>
      <c r="DU431" s="3"/>
      <c r="DV431" s="3"/>
      <c r="DW431" s="3"/>
      <c r="DX431" s="3"/>
      <c r="DY431" s="3"/>
      <c r="DZ431" s="3"/>
      <c r="EA431" s="3"/>
    </row>
    <row r="432" spans="8:131" x14ac:dyDescent="0.3">
      <c r="H432" s="3"/>
      <c r="I432" s="3"/>
      <c r="J432" s="3"/>
      <c r="K432" s="23"/>
      <c r="L432" s="3"/>
      <c r="M432" s="24"/>
      <c r="N432" s="3"/>
      <c r="O432" s="3"/>
      <c r="P432" s="2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4"/>
      <c r="DD432" s="4"/>
      <c r="DE432" s="3"/>
      <c r="DF432" s="4"/>
      <c r="DG432" s="4"/>
      <c r="DH432" s="4"/>
      <c r="DI432" s="4"/>
      <c r="DJ432" s="4"/>
      <c r="DK432" s="4"/>
      <c r="DL432" s="4"/>
      <c r="DM432" s="4"/>
      <c r="DN432" s="4"/>
      <c r="DO432" s="4"/>
      <c r="DP432" s="4"/>
      <c r="DQ432" s="4"/>
      <c r="DR432" s="4"/>
      <c r="DS432" s="4"/>
      <c r="DT432" s="4"/>
      <c r="DU432" s="3"/>
      <c r="DV432" s="3"/>
      <c r="DW432" s="3"/>
      <c r="DX432" s="3"/>
      <c r="DY432" s="3"/>
      <c r="DZ432" s="3"/>
      <c r="EA432" s="3"/>
    </row>
    <row r="433" spans="8:131" x14ac:dyDescent="0.3">
      <c r="H433" s="3"/>
      <c r="I433" s="3"/>
      <c r="J433" s="3"/>
      <c r="K433" s="23"/>
      <c r="L433" s="3"/>
      <c r="M433" s="24"/>
      <c r="N433" s="3"/>
      <c r="O433" s="3"/>
      <c r="P433" s="2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4"/>
      <c r="DD433" s="4"/>
      <c r="DE433" s="3"/>
      <c r="DF433" s="4"/>
      <c r="DG433" s="4"/>
      <c r="DH433" s="4"/>
      <c r="DI433" s="4"/>
      <c r="DJ433" s="4"/>
      <c r="DK433" s="4"/>
      <c r="DL433" s="4"/>
      <c r="DM433" s="4"/>
      <c r="DN433" s="4"/>
      <c r="DO433" s="4"/>
      <c r="DP433" s="4"/>
      <c r="DQ433" s="4"/>
      <c r="DR433" s="4"/>
      <c r="DS433" s="4"/>
      <c r="DT433" s="4"/>
      <c r="DU433" s="3"/>
      <c r="DV433" s="3"/>
      <c r="DW433" s="3"/>
      <c r="DX433" s="3"/>
      <c r="DY433" s="3"/>
      <c r="DZ433" s="3"/>
      <c r="EA433" s="3"/>
    </row>
    <row r="434" spans="8:131" x14ac:dyDescent="0.3">
      <c r="H434" s="3"/>
      <c r="I434" s="3"/>
      <c r="J434" s="3"/>
      <c r="K434" s="23"/>
      <c r="L434" s="3"/>
      <c r="M434" s="24"/>
      <c r="N434" s="3"/>
      <c r="O434" s="3"/>
      <c r="P434" s="2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4"/>
      <c r="DD434" s="4"/>
      <c r="DE434" s="3"/>
      <c r="DF434" s="4"/>
      <c r="DG434" s="4"/>
      <c r="DH434" s="4"/>
      <c r="DI434" s="4"/>
      <c r="DJ434" s="4"/>
      <c r="DK434" s="4"/>
      <c r="DL434" s="4"/>
      <c r="DM434" s="4"/>
      <c r="DN434" s="4"/>
      <c r="DO434" s="4"/>
      <c r="DP434" s="4"/>
      <c r="DQ434" s="4"/>
      <c r="DR434" s="4"/>
      <c r="DS434" s="4"/>
      <c r="DT434" s="4"/>
      <c r="DU434" s="3"/>
      <c r="DV434" s="3"/>
      <c r="DW434" s="3"/>
      <c r="DX434" s="3"/>
      <c r="DY434" s="3"/>
      <c r="DZ434" s="3"/>
      <c r="EA434" s="3"/>
    </row>
    <row r="435" spans="8:131" x14ac:dyDescent="0.3">
      <c r="H435" s="3"/>
      <c r="I435" s="3"/>
      <c r="J435" s="3"/>
      <c r="K435" s="23"/>
      <c r="L435" s="3"/>
      <c r="M435" s="24"/>
      <c r="N435" s="3"/>
      <c r="O435" s="3"/>
      <c r="P435" s="2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4"/>
      <c r="DD435" s="4"/>
      <c r="DE435" s="3"/>
      <c r="DF435" s="4"/>
      <c r="DG435" s="4"/>
      <c r="DH435" s="4"/>
      <c r="DI435" s="4"/>
      <c r="DJ435" s="4"/>
      <c r="DK435" s="4"/>
      <c r="DL435" s="4"/>
      <c r="DM435" s="4"/>
      <c r="DN435" s="4"/>
      <c r="DO435" s="4"/>
      <c r="DP435" s="4"/>
      <c r="DQ435" s="4"/>
      <c r="DR435" s="4"/>
      <c r="DS435" s="4"/>
      <c r="DT435" s="4"/>
      <c r="DU435" s="3"/>
      <c r="DV435" s="3"/>
      <c r="DW435" s="3"/>
      <c r="DX435" s="3"/>
      <c r="DY435" s="3"/>
      <c r="DZ435" s="3"/>
      <c r="EA435" s="3"/>
    </row>
    <row r="436" spans="8:131" x14ac:dyDescent="0.3">
      <c r="H436" s="3"/>
      <c r="I436" s="3"/>
      <c r="J436" s="3"/>
      <c r="K436" s="23"/>
      <c r="L436" s="3"/>
      <c r="M436" s="24"/>
      <c r="N436" s="3"/>
      <c r="O436" s="3"/>
      <c r="P436" s="2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4"/>
      <c r="DD436" s="4"/>
      <c r="DE436" s="3"/>
      <c r="DF436" s="4"/>
      <c r="DG436" s="4"/>
      <c r="DH436" s="4"/>
      <c r="DI436" s="4"/>
      <c r="DJ436" s="4"/>
      <c r="DK436" s="4"/>
      <c r="DL436" s="4"/>
      <c r="DM436" s="4"/>
      <c r="DN436" s="4"/>
      <c r="DO436" s="4"/>
      <c r="DP436" s="4"/>
      <c r="DQ436" s="4"/>
      <c r="DR436" s="4"/>
      <c r="DS436" s="4"/>
      <c r="DT436" s="4"/>
      <c r="DU436" s="3"/>
      <c r="DV436" s="3"/>
      <c r="DW436" s="3"/>
      <c r="DX436" s="3"/>
      <c r="DY436" s="3"/>
      <c r="DZ436" s="3"/>
      <c r="EA436" s="3"/>
    </row>
    <row r="437" spans="8:131" x14ac:dyDescent="0.3">
      <c r="H437" s="3"/>
      <c r="I437" s="3"/>
      <c r="J437" s="3"/>
      <c r="K437" s="23"/>
      <c r="L437" s="3"/>
      <c r="M437" s="24"/>
      <c r="N437" s="3"/>
      <c r="O437" s="3"/>
      <c r="P437" s="2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4"/>
      <c r="DD437" s="4"/>
      <c r="DE437" s="3"/>
      <c r="DF437" s="4"/>
      <c r="DG437" s="4"/>
      <c r="DH437" s="4"/>
      <c r="DI437" s="4"/>
      <c r="DJ437" s="4"/>
      <c r="DK437" s="4"/>
      <c r="DL437" s="4"/>
      <c r="DM437" s="4"/>
      <c r="DN437" s="4"/>
      <c r="DO437" s="4"/>
      <c r="DP437" s="4"/>
      <c r="DQ437" s="4"/>
      <c r="DR437" s="4"/>
      <c r="DS437" s="4"/>
      <c r="DT437" s="4"/>
      <c r="DU437" s="3"/>
      <c r="DV437" s="3"/>
      <c r="DW437" s="3"/>
      <c r="DX437" s="3"/>
      <c r="DY437" s="3"/>
      <c r="DZ437" s="3"/>
      <c r="EA437" s="3"/>
    </row>
    <row r="438" spans="8:131" x14ac:dyDescent="0.3">
      <c r="H438" s="3"/>
      <c r="I438" s="3"/>
      <c r="J438" s="3"/>
      <c r="K438" s="23"/>
      <c r="L438" s="3"/>
      <c r="M438" s="24"/>
      <c r="N438" s="3"/>
      <c r="O438" s="3"/>
      <c r="P438" s="2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4"/>
      <c r="DD438" s="4"/>
      <c r="DE438" s="3"/>
      <c r="DF438" s="4"/>
      <c r="DG438" s="4"/>
      <c r="DH438" s="4"/>
      <c r="DI438" s="4"/>
      <c r="DJ438" s="4"/>
      <c r="DK438" s="4"/>
      <c r="DL438" s="4"/>
      <c r="DM438" s="4"/>
      <c r="DN438" s="4"/>
      <c r="DO438" s="4"/>
      <c r="DP438" s="4"/>
      <c r="DQ438" s="4"/>
      <c r="DR438" s="4"/>
      <c r="DS438" s="4"/>
      <c r="DT438" s="4"/>
      <c r="DU438" s="3"/>
      <c r="DV438" s="3"/>
      <c r="DW438" s="3"/>
      <c r="DX438" s="3"/>
      <c r="DY438" s="3"/>
      <c r="DZ438" s="3"/>
      <c r="EA438" s="3"/>
    </row>
    <row r="439" spans="8:131" x14ac:dyDescent="0.3">
      <c r="H439" s="3"/>
      <c r="I439" s="3"/>
      <c r="J439" s="3"/>
      <c r="K439" s="23"/>
      <c r="L439" s="3"/>
      <c r="M439" s="24"/>
      <c r="N439" s="3"/>
      <c r="O439" s="3"/>
      <c r="P439" s="2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4"/>
      <c r="DD439" s="4"/>
      <c r="DE439" s="3"/>
      <c r="DF439" s="4"/>
      <c r="DG439" s="4"/>
      <c r="DH439" s="4"/>
      <c r="DI439" s="4"/>
      <c r="DJ439" s="4"/>
      <c r="DK439" s="4"/>
      <c r="DL439" s="4"/>
      <c r="DM439" s="4"/>
      <c r="DN439" s="4"/>
      <c r="DO439" s="4"/>
      <c r="DP439" s="4"/>
      <c r="DQ439" s="4"/>
      <c r="DR439" s="4"/>
      <c r="DS439" s="4"/>
      <c r="DT439" s="4"/>
      <c r="DU439" s="3"/>
      <c r="DV439" s="3"/>
      <c r="DW439" s="3"/>
      <c r="DX439" s="3"/>
      <c r="DY439" s="3"/>
      <c r="DZ439" s="3"/>
      <c r="EA439" s="3"/>
    </row>
    <row r="440" spans="8:131" x14ac:dyDescent="0.3">
      <c r="H440" s="3"/>
      <c r="I440" s="3"/>
      <c r="J440" s="3"/>
      <c r="K440" s="23"/>
      <c r="L440" s="3"/>
      <c r="M440" s="24"/>
      <c r="N440" s="3"/>
      <c r="O440" s="3"/>
      <c r="P440" s="2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4"/>
      <c r="DD440" s="4"/>
      <c r="DE440" s="3"/>
      <c r="DF440" s="4"/>
      <c r="DG440" s="4"/>
      <c r="DH440" s="4"/>
      <c r="DI440" s="4"/>
      <c r="DJ440" s="4"/>
      <c r="DK440" s="4"/>
      <c r="DL440" s="4"/>
      <c r="DM440" s="4"/>
      <c r="DN440" s="4"/>
      <c r="DO440" s="4"/>
      <c r="DP440" s="4"/>
      <c r="DQ440" s="4"/>
      <c r="DR440" s="4"/>
      <c r="DS440" s="4"/>
      <c r="DT440" s="4"/>
      <c r="DU440" s="3"/>
      <c r="DV440" s="3"/>
      <c r="DW440" s="3"/>
      <c r="DX440" s="3"/>
      <c r="DY440" s="3"/>
      <c r="DZ440" s="3"/>
      <c r="EA440" s="3"/>
    </row>
    <row r="441" spans="8:131" x14ac:dyDescent="0.3">
      <c r="H441" s="3"/>
      <c r="I441" s="3"/>
      <c r="J441" s="3"/>
      <c r="K441" s="23"/>
      <c r="L441" s="3"/>
      <c r="M441" s="24"/>
      <c r="N441" s="3"/>
      <c r="O441" s="3"/>
      <c r="P441" s="2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4"/>
      <c r="DD441" s="4"/>
      <c r="DE441" s="3"/>
      <c r="DF441" s="4"/>
      <c r="DG441" s="4"/>
      <c r="DH441" s="4"/>
      <c r="DI441" s="4"/>
      <c r="DJ441" s="4"/>
      <c r="DK441" s="4"/>
      <c r="DL441" s="4"/>
      <c r="DM441" s="4"/>
      <c r="DN441" s="4"/>
      <c r="DO441" s="4"/>
      <c r="DP441" s="4"/>
      <c r="DQ441" s="4"/>
      <c r="DR441" s="4"/>
      <c r="DS441" s="4"/>
      <c r="DT441" s="4"/>
      <c r="DU441" s="3"/>
      <c r="DV441" s="3"/>
      <c r="DW441" s="3"/>
      <c r="DX441" s="3"/>
      <c r="DY441" s="3"/>
      <c r="DZ441" s="3"/>
      <c r="EA441" s="3"/>
    </row>
    <row r="442" spans="8:131" x14ac:dyDescent="0.3">
      <c r="H442" s="3"/>
      <c r="I442" s="3"/>
      <c r="J442" s="3"/>
      <c r="K442" s="23"/>
      <c r="L442" s="3"/>
      <c r="M442" s="24"/>
      <c r="N442" s="3"/>
      <c r="O442" s="3"/>
      <c r="P442" s="2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4"/>
      <c r="DD442" s="4"/>
      <c r="DE442" s="3"/>
      <c r="DF442" s="4"/>
      <c r="DG442" s="4"/>
      <c r="DH442" s="4"/>
      <c r="DI442" s="4"/>
      <c r="DJ442" s="4"/>
      <c r="DK442" s="4"/>
      <c r="DL442" s="4"/>
      <c r="DM442" s="4"/>
      <c r="DN442" s="4"/>
      <c r="DO442" s="4"/>
      <c r="DP442" s="4"/>
      <c r="DQ442" s="4"/>
      <c r="DR442" s="4"/>
      <c r="DS442" s="4"/>
      <c r="DT442" s="4"/>
      <c r="DU442" s="3"/>
      <c r="DV442" s="3"/>
      <c r="DW442" s="3"/>
      <c r="DX442" s="3"/>
      <c r="DY442" s="3"/>
      <c r="DZ442" s="3"/>
      <c r="EA442" s="3"/>
    </row>
    <row r="443" spans="8:131" x14ac:dyDescent="0.3">
      <c r="H443" s="3"/>
      <c r="I443" s="3"/>
      <c r="J443" s="3"/>
      <c r="K443" s="23"/>
      <c r="L443" s="3"/>
      <c r="M443" s="24"/>
      <c r="N443" s="3"/>
      <c r="O443" s="3"/>
      <c r="P443" s="2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4"/>
      <c r="DD443" s="4"/>
      <c r="DE443" s="3"/>
      <c r="DF443" s="4"/>
      <c r="DG443" s="4"/>
      <c r="DH443" s="4"/>
      <c r="DI443" s="4"/>
      <c r="DJ443" s="4"/>
      <c r="DK443" s="4"/>
      <c r="DL443" s="4"/>
      <c r="DM443" s="4"/>
      <c r="DN443" s="4"/>
      <c r="DO443" s="4"/>
      <c r="DP443" s="4"/>
      <c r="DQ443" s="4"/>
      <c r="DR443" s="4"/>
      <c r="DS443" s="4"/>
      <c r="DT443" s="4"/>
      <c r="DU443" s="3"/>
      <c r="DV443" s="3"/>
      <c r="DW443" s="3"/>
      <c r="DX443" s="3"/>
      <c r="DY443" s="3"/>
      <c r="DZ443" s="3"/>
      <c r="EA443" s="3"/>
    </row>
    <row r="444" spans="8:131" x14ac:dyDescent="0.3">
      <c r="H444" s="3"/>
      <c r="I444" s="3"/>
      <c r="J444" s="3"/>
      <c r="K444" s="23"/>
      <c r="L444" s="3"/>
      <c r="M444" s="24"/>
      <c r="N444" s="3"/>
      <c r="O444" s="3"/>
      <c r="P444" s="2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4"/>
      <c r="DD444" s="4"/>
      <c r="DE444" s="3"/>
      <c r="DF444" s="4"/>
      <c r="DG444" s="4"/>
      <c r="DH444" s="4"/>
      <c r="DI444" s="4"/>
      <c r="DJ444" s="4"/>
      <c r="DK444" s="4"/>
      <c r="DL444" s="4"/>
      <c r="DM444" s="4"/>
      <c r="DN444" s="4"/>
      <c r="DO444" s="4"/>
      <c r="DP444" s="4"/>
      <c r="DQ444" s="4"/>
      <c r="DR444" s="4"/>
      <c r="DS444" s="4"/>
      <c r="DT444" s="4"/>
      <c r="DU444" s="3"/>
      <c r="DV444" s="3"/>
      <c r="DW444" s="3"/>
      <c r="DX444" s="3"/>
      <c r="DY444" s="3"/>
      <c r="DZ444" s="3"/>
      <c r="EA444" s="3"/>
    </row>
    <row r="445" spans="8:131" x14ac:dyDescent="0.3">
      <c r="H445" s="3"/>
      <c r="I445" s="3"/>
      <c r="J445" s="3"/>
      <c r="K445" s="23"/>
      <c r="L445" s="3"/>
      <c r="M445" s="24"/>
      <c r="N445" s="3"/>
      <c r="O445" s="3"/>
      <c r="P445" s="2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4"/>
      <c r="DD445" s="4"/>
      <c r="DE445" s="3"/>
      <c r="DF445" s="4"/>
      <c r="DG445" s="4"/>
      <c r="DH445" s="4"/>
      <c r="DI445" s="4"/>
      <c r="DJ445" s="4"/>
      <c r="DK445" s="4"/>
      <c r="DL445" s="4"/>
      <c r="DM445" s="4"/>
      <c r="DN445" s="4"/>
      <c r="DO445" s="4"/>
      <c r="DP445" s="4"/>
      <c r="DQ445" s="4"/>
      <c r="DR445" s="4"/>
      <c r="DS445" s="4"/>
      <c r="DT445" s="4"/>
      <c r="DU445" s="3"/>
      <c r="DV445" s="3"/>
      <c r="DW445" s="3"/>
      <c r="DX445" s="3"/>
      <c r="DY445" s="3"/>
      <c r="DZ445" s="3"/>
      <c r="EA445" s="3"/>
    </row>
    <row r="446" spans="8:131" x14ac:dyDescent="0.3">
      <c r="H446" s="3"/>
      <c r="I446" s="3"/>
      <c r="J446" s="3"/>
      <c r="K446" s="23"/>
      <c r="L446" s="3"/>
      <c r="M446" s="24"/>
      <c r="N446" s="3"/>
      <c r="O446" s="3"/>
      <c r="P446" s="2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4"/>
      <c r="DD446" s="4"/>
      <c r="DE446" s="3"/>
      <c r="DF446" s="4"/>
      <c r="DG446" s="4"/>
      <c r="DH446" s="4"/>
      <c r="DI446" s="4"/>
      <c r="DJ446" s="4"/>
      <c r="DK446" s="4"/>
      <c r="DL446" s="4"/>
      <c r="DM446" s="4"/>
      <c r="DN446" s="4"/>
      <c r="DO446" s="4"/>
      <c r="DP446" s="4"/>
      <c r="DQ446" s="4"/>
      <c r="DR446" s="4"/>
      <c r="DS446" s="4"/>
      <c r="DT446" s="4"/>
      <c r="DU446" s="3"/>
      <c r="DV446" s="3"/>
      <c r="DW446" s="3"/>
      <c r="DX446" s="3"/>
      <c r="DY446" s="3"/>
      <c r="DZ446" s="3"/>
      <c r="EA446" s="3"/>
    </row>
    <row r="447" spans="8:131" x14ac:dyDescent="0.3">
      <c r="H447" s="3"/>
      <c r="I447" s="3"/>
      <c r="J447" s="3"/>
      <c r="K447" s="23"/>
      <c r="L447" s="3"/>
      <c r="M447" s="24"/>
      <c r="N447" s="3"/>
      <c r="O447" s="3"/>
      <c r="P447" s="2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4"/>
      <c r="DD447" s="4"/>
      <c r="DE447" s="3"/>
      <c r="DF447" s="4"/>
      <c r="DG447" s="4"/>
      <c r="DH447" s="4"/>
      <c r="DI447" s="4"/>
      <c r="DJ447" s="4"/>
      <c r="DK447" s="4"/>
      <c r="DL447" s="4"/>
      <c r="DM447" s="4"/>
      <c r="DN447" s="4"/>
      <c r="DO447" s="4"/>
      <c r="DP447" s="4"/>
      <c r="DQ447" s="4"/>
      <c r="DR447" s="4"/>
      <c r="DS447" s="4"/>
      <c r="DT447" s="4"/>
      <c r="DU447" s="3"/>
      <c r="DV447" s="3"/>
      <c r="DW447" s="3"/>
      <c r="DX447" s="3"/>
      <c r="DY447" s="3"/>
      <c r="DZ447" s="3"/>
      <c r="EA447" s="3"/>
    </row>
    <row r="448" spans="8:131" x14ac:dyDescent="0.3">
      <c r="H448" s="3"/>
      <c r="I448" s="3"/>
      <c r="J448" s="3"/>
      <c r="K448" s="23"/>
      <c r="L448" s="3"/>
      <c r="M448" s="24"/>
      <c r="N448" s="3"/>
      <c r="O448" s="3"/>
      <c r="P448" s="2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4"/>
      <c r="DD448" s="4"/>
      <c r="DE448" s="3"/>
      <c r="DF448" s="4"/>
      <c r="DG448" s="4"/>
      <c r="DH448" s="4"/>
      <c r="DI448" s="4"/>
      <c r="DJ448" s="4"/>
      <c r="DK448" s="4"/>
      <c r="DL448" s="4"/>
      <c r="DM448" s="4"/>
      <c r="DN448" s="4"/>
      <c r="DO448" s="4"/>
      <c r="DP448" s="4"/>
      <c r="DQ448" s="4"/>
      <c r="DR448" s="4"/>
      <c r="DS448" s="4"/>
      <c r="DT448" s="4"/>
      <c r="DU448" s="3"/>
      <c r="DV448" s="3"/>
      <c r="DW448" s="3"/>
      <c r="DX448" s="3"/>
      <c r="DY448" s="3"/>
      <c r="DZ448" s="3"/>
      <c r="EA448" s="3"/>
    </row>
    <row r="449" spans="8:131" x14ac:dyDescent="0.3">
      <c r="H449" s="3"/>
      <c r="I449" s="3"/>
      <c r="J449" s="3"/>
      <c r="K449" s="23"/>
      <c r="L449" s="3"/>
      <c r="M449" s="24"/>
      <c r="N449" s="3"/>
      <c r="O449" s="3"/>
      <c r="P449" s="2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4"/>
      <c r="DD449" s="4"/>
      <c r="DE449" s="3"/>
      <c r="DF449" s="4"/>
      <c r="DG449" s="4"/>
      <c r="DH449" s="4"/>
      <c r="DI449" s="4"/>
      <c r="DJ449" s="4"/>
      <c r="DK449" s="4"/>
      <c r="DL449" s="4"/>
      <c r="DM449" s="4"/>
      <c r="DN449" s="4"/>
      <c r="DO449" s="4"/>
      <c r="DP449" s="4"/>
      <c r="DQ449" s="4"/>
      <c r="DR449" s="4"/>
      <c r="DS449" s="4"/>
      <c r="DT449" s="4"/>
      <c r="DU449" s="3"/>
      <c r="DV449" s="3"/>
      <c r="DW449" s="3"/>
      <c r="DX449" s="3"/>
      <c r="DY449" s="3"/>
      <c r="DZ449" s="3"/>
      <c r="EA449" s="3"/>
    </row>
    <row r="450" spans="8:131" x14ac:dyDescent="0.3">
      <c r="H450" s="3"/>
      <c r="I450" s="3"/>
      <c r="J450" s="3"/>
      <c r="K450" s="23"/>
      <c r="L450" s="3"/>
      <c r="M450" s="24"/>
      <c r="N450" s="3"/>
      <c r="O450" s="3"/>
      <c r="P450" s="2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4"/>
      <c r="DD450" s="4"/>
      <c r="DE450" s="3"/>
      <c r="DF450" s="4"/>
      <c r="DG450" s="4"/>
      <c r="DH450" s="4"/>
      <c r="DI450" s="4"/>
      <c r="DJ450" s="4"/>
      <c r="DK450" s="4"/>
      <c r="DL450" s="4"/>
      <c r="DM450" s="4"/>
      <c r="DN450" s="4"/>
      <c r="DO450" s="4"/>
      <c r="DP450" s="4"/>
      <c r="DQ450" s="4"/>
      <c r="DR450" s="4"/>
      <c r="DS450" s="4"/>
      <c r="DT450" s="4"/>
      <c r="DU450" s="3"/>
      <c r="DV450" s="3"/>
      <c r="DW450" s="3"/>
      <c r="DX450" s="3"/>
      <c r="DY450" s="3"/>
      <c r="DZ450" s="3"/>
      <c r="EA450" s="3"/>
    </row>
    <row r="451" spans="8:131" x14ac:dyDescent="0.3">
      <c r="H451" s="3"/>
      <c r="I451" s="3"/>
      <c r="J451" s="3"/>
      <c r="K451" s="23"/>
      <c r="L451" s="3"/>
      <c r="M451" s="24"/>
      <c r="N451" s="3"/>
      <c r="O451" s="3"/>
      <c r="P451" s="2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4"/>
      <c r="DD451" s="4"/>
      <c r="DE451" s="3"/>
      <c r="DF451" s="4"/>
      <c r="DG451" s="4"/>
      <c r="DH451" s="4"/>
      <c r="DI451" s="4"/>
      <c r="DJ451" s="4"/>
      <c r="DK451" s="4"/>
      <c r="DL451" s="4"/>
      <c r="DM451" s="4"/>
      <c r="DN451" s="4"/>
      <c r="DO451" s="4"/>
      <c r="DP451" s="4"/>
      <c r="DQ451" s="4"/>
      <c r="DR451" s="4"/>
      <c r="DS451" s="4"/>
      <c r="DT451" s="4"/>
      <c r="DU451" s="3"/>
      <c r="DV451" s="3"/>
      <c r="DW451" s="3"/>
      <c r="DX451" s="3"/>
      <c r="DY451" s="3"/>
      <c r="DZ451" s="3"/>
      <c r="EA451" s="3"/>
    </row>
    <row r="452" spans="8:131" x14ac:dyDescent="0.3">
      <c r="H452" s="3"/>
      <c r="I452" s="3"/>
      <c r="J452" s="3"/>
      <c r="K452" s="23"/>
      <c r="L452" s="3"/>
      <c r="M452" s="24"/>
      <c r="N452" s="3"/>
      <c r="O452" s="3"/>
      <c r="P452" s="2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4"/>
      <c r="DD452" s="4"/>
      <c r="DE452" s="3"/>
      <c r="DF452" s="4"/>
      <c r="DG452" s="4"/>
      <c r="DH452" s="4"/>
      <c r="DI452" s="4"/>
      <c r="DJ452" s="4"/>
      <c r="DK452" s="4"/>
      <c r="DL452" s="4"/>
      <c r="DM452" s="4"/>
      <c r="DN452" s="4"/>
      <c r="DO452" s="4"/>
      <c r="DP452" s="4"/>
      <c r="DQ452" s="4"/>
      <c r="DR452" s="4"/>
      <c r="DS452" s="4"/>
      <c r="DT452" s="4"/>
      <c r="DU452" s="3"/>
      <c r="DV452" s="3"/>
      <c r="DW452" s="3"/>
      <c r="DX452" s="3"/>
      <c r="DY452" s="3"/>
      <c r="DZ452" s="3"/>
      <c r="EA452" s="3"/>
    </row>
    <row r="453" spans="8:131" x14ac:dyDescent="0.3">
      <c r="H453" s="3"/>
      <c r="I453" s="3"/>
      <c r="J453" s="3"/>
      <c r="K453" s="23"/>
      <c r="L453" s="3"/>
      <c r="M453" s="24"/>
      <c r="N453" s="3"/>
      <c r="O453" s="3"/>
      <c r="P453" s="2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4"/>
      <c r="DD453" s="4"/>
      <c r="DE453" s="3"/>
      <c r="DF453" s="4"/>
      <c r="DG453" s="4"/>
      <c r="DH453" s="4"/>
      <c r="DI453" s="4"/>
      <c r="DJ453" s="4"/>
      <c r="DK453" s="4"/>
      <c r="DL453" s="4"/>
      <c r="DM453" s="4"/>
      <c r="DN453" s="4"/>
      <c r="DO453" s="4"/>
      <c r="DP453" s="4"/>
      <c r="DQ453" s="4"/>
      <c r="DR453" s="4"/>
      <c r="DS453" s="4"/>
      <c r="DT453" s="4"/>
      <c r="DU453" s="3"/>
      <c r="DV453" s="3"/>
      <c r="DW453" s="3"/>
      <c r="DX453" s="3"/>
      <c r="DY453" s="3"/>
      <c r="DZ453" s="3"/>
      <c r="EA453" s="3"/>
    </row>
    <row r="454" spans="8:131" x14ac:dyDescent="0.3">
      <c r="H454" s="3"/>
      <c r="I454" s="3"/>
      <c r="J454" s="3"/>
      <c r="K454" s="23"/>
      <c r="L454" s="3"/>
      <c r="M454" s="24"/>
      <c r="N454" s="3"/>
      <c r="O454" s="3"/>
      <c r="P454" s="2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4"/>
      <c r="DD454" s="4"/>
      <c r="DE454" s="3"/>
      <c r="DF454" s="4"/>
      <c r="DG454" s="4"/>
      <c r="DH454" s="4"/>
      <c r="DI454" s="4"/>
      <c r="DJ454" s="4"/>
      <c r="DK454" s="4"/>
      <c r="DL454" s="4"/>
      <c r="DM454" s="4"/>
      <c r="DN454" s="4"/>
      <c r="DO454" s="4"/>
      <c r="DP454" s="4"/>
      <c r="DQ454" s="4"/>
      <c r="DR454" s="4"/>
      <c r="DS454" s="4"/>
      <c r="DT454" s="4"/>
      <c r="DU454" s="3"/>
      <c r="DV454" s="3"/>
      <c r="DW454" s="3"/>
      <c r="DX454" s="3"/>
      <c r="DY454" s="3"/>
      <c r="DZ454" s="3"/>
      <c r="EA454" s="3"/>
    </row>
    <row r="455" spans="8:131" x14ac:dyDescent="0.3">
      <c r="H455" s="3"/>
      <c r="I455" s="3"/>
      <c r="J455" s="3"/>
      <c r="K455" s="23"/>
      <c r="L455" s="3"/>
      <c r="M455" s="24"/>
      <c r="N455" s="3"/>
      <c r="O455" s="3"/>
      <c r="P455" s="2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4"/>
      <c r="DD455" s="4"/>
      <c r="DE455" s="3"/>
      <c r="DF455" s="4"/>
      <c r="DG455" s="4"/>
      <c r="DH455" s="4"/>
      <c r="DI455" s="4"/>
      <c r="DJ455" s="4"/>
      <c r="DK455" s="4"/>
      <c r="DL455" s="4"/>
      <c r="DM455" s="4"/>
      <c r="DN455" s="4"/>
      <c r="DO455" s="4"/>
      <c r="DP455" s="4"/>
      <c r="DQ455" s="4"/>
      <c r="DR455" s="4"/>
      <c r="DS455" s="4"/>
      <c r="DT455" s="4"/>
      <c r="DU455" s="3"/>
      <c r="DV455" s="3"/>
      <c r="DW455" s="3"/>
      <c r="DX455" s="3"/>
      <c r="DY455" s="3"/>
      <c r="DZ455" s="3"/>
      <c r="EA455" s="3"/>
    </row>
    <row r="456" spans="8:131" x14ac:dyDescent="0.3">
      <c r="H456" s="3"/>
      <c r="I456" s="3"/>
      <c r="J456" s="3"/>
      <c r="K456" s="23"/>
      <c r="L456" s="3"/>
      <c r="M456" s="24"/>
      <c r="N456" s="3"/>
      <c r="O456" s="3"/>
      <c r="P456" s="2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4"/>
      <c r="DD456" s="4"/>
      <c r="DE456" s="3"/>
      <c r="DF456" s="4"/>
      <c r="DG456" s="4"/>
      <c r="DH456" s="4"/>
      <c r="DI456" s="4"/>
      <c r="DJ456" s="4"/>
      <c r="DK456" s="4"/>
      <c r="DL456" s="4"/>
      <c r="DM456" s="4"/>
      <c r="DN456" s="4"/>
      <c r="DO456" s="4"/>
      <c r="DP456" s="4"/>
      <c r="DQ456" s="4"/>
      <c r="DR456" s="4"/>
      <c r="DS456" s="4"/>
      <c r="DT456" s="4"/>
      <c r="DU456" s="3"/>
      <c r="DV456" s="3"/>
      <c r="DW456" s="3"/>
      <c r="DX456" s="3"/>
      <c r="DY456" s="3"/>
      <c r="DZ456" s="3"/>
      <c r="EA456" s="3"/>
    </row>
    <row r="457" spans="8:131" x14ac:dyDescent="0.3">
      <c r="H457" s="3"/>
      <c r="I457" s="3"/>
      <c r="J457" s="3"/>
      <c r="K457" s="23"/>
      <c r="L457" s="3"/>
      <c r="M457" s="24"/>
      <c r="N457" s="3"/>
      <c r="O457" s="3"/>
      <c r="P457" s="2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4"/>
      <c r="DD457" s="4"/>
      <c r="DE457" s="3"/>
      <c r="DF457" s="4"/>
      <c r="DG457" s="4"/>
      <c r="DH457" s="4"/>
      <c r="DI457" s="4"/>
      <c r="DJ457" s="4"/>
      <c r="DK457" s="4"/>
      <c r="DL457" s="4"/>
      <c r="DM457" s="4"/>
      <c r="DN457" s="4"/>
      <c r="DO457" s="4"/>
      <c r="DP457" s="4"/>
      <c r="DQ457" s="4"/>
      <c r="DR457" s="4"/>
      <c r="DS457" s="4"/>
      <c r="DT457" s="4"/>
      <c r="DU457" s="3"/>
      <c r="DV457" s="3"/>
      <c r="DW457" s="3"/>
      <c r="DX457" s="3"/>
      <c r="DY457" s="3"/>
      <c r="DZ457" s="3"/>
      <c r="EA457" s="3"/>
    </row>
    <row r="458" spans="8:131" x14ac:dyDescent="0.3">
      <c r="H458" s="3"/>
      <c r="I458" s="3"/>
      <c r="J458" s="3"/>
      <c r="K458" s="23"/>
      <c r="L458" s="3"/>
      <c r="M458" s="24"/>
      <c r="N458" s="3"/>
      <c r="O458" s="3"/>
      <c r="P458" s="2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4"/>
      <c r="DD458" s="4"/>
      <c r="DE458" s="3"/>
      <c r="DF458" s="4"/>
      <c r="DG458" s="4"/>
      <c r="DH458" s="4"/>
      <c r="DI458" s="4"/>
      <c r="DJ458" s="4"/>
      <c r="DK458" s="4"/>
      <c r="DL458" s="4"/>
      <c r="DM458" s="4"/>
      <c r="DN458" s="4"/>
      <c r="DO458" s="4"/>
      <c r="DP458" s="4"/>
      <c r="DQ458" s="4"/>
      <c r="DR458" s="4"/>
      <c r="DS458" s="4"/>
      <c r="DT458" s="4"/>
      <c r="DU458" s="3"/>
      <c r="DV458" s="3"/>
      <c r="DW458" s="3"/>
      <c r="DX458" s="3"/>
      <c r="DY458" s="3"/>
      <c r="DZ458" s="3"/>
      <c r="EA458" s="3"/>
    </row>
    <row r="459" spans="8:131" x14ac:dyDescent="0.3">
      <c r="H459" s="3"/>
      <c r="I459" s="3"/>
      <c r="J459" s="3"/>
      <c r="K459" s="23"/>
      <c r="L459" s="3"/>
      <c r="M459" s="24"/>
      <c r="N459" s="3"/>
      <c r="O459" s="3"/>
      <c r="P459" s="2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4"/>
      <c r="DD459" s="4"/>
      <c r="DE459" s="3"/>
      <c r="DF459" s="4"/>
      <c r="DG459" s="4"/>
      <c r="DH459" s="4"/>
      <c r="DI459" s="4"/>
      <c r="DJ459" s="4"/>
      <c r="DK459" s="4"/>
      <c r="DL459" s="4"/>
      <c r="DM459" s="4"/>
      <c r="DN459" s="4"/>
      <c r="DO459" s="4"/>
      <c r="DP459" s="4"/>
      <c r="DQ459" s="4"/>
      <c r="DR459" s="4"/>
      <c r="DS459" s="4"/>
      <c r="DT459" s="4"/>
      <c r="DU459" s="3"/>
      <c r="DV459" s="3"/>
      <c r="DW459" s="3"/>
      <c r="DX459" s="3"/>
      <c r="DY459" s="3"/>
      <c r="DZ459" s="3"/>
      <c r="EA459" s="3"/>
    </row>
    <row r="460" spans="8:131" x14ac:dyDescent="0.3">
      <c r="H460" s="3"/>
      <c r="I460" s="3"/>
      <c r="J460" s="3"/>
      <c r="K460" s="23"/>
      <c r="L460" s="3"/>
      <c r="M460" s="24"/>
      <c r="N460" s="3"/>
      <c r="O460" s="3"/>
      <c r="P460" s="2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4"/>
      <c r="DD460" s="4"/>
      <c r="DE460" s="3"/>
      <c r="DF460" s="4"/>
      <c r="DG460" s="4"/>
      <c r="DH460" s="4"/>
      <c r="DI460" s="4"/>
      <c r="DJ460" s="4"/>
      <c r="DK460" s="4"/>
      <c r="DL460" s="4"/>
      <c r="DM460" s="4"/>
      <c r="DN460" s="4"/>
      <c r="DO460" s="4"/>
      <c r="DP460" s="4"/>
      <c r="DQ460" s="4"/>
      <c r="DR460" s="4"/>
      <c r="DS460" s="4"/>
      <c r="DT460" s="4"/>
      <c r="DU460" s="3"/>
      <c r="DV460" s="3"/>
      <c r="DW460" s="3"/>
      <c r="DX460" s="3"/>
      <c r="DY460" s="3"/>
      <c r="DZ460" s="3"/>
      <c r="EA460" s="3"/>
    </row>
    <row r="461" spans="8:131" x14ac:dyDescent="0.3">
      <c r="H461" s="3"/>
      <c r="I461" s="3"/>
      <c r="J461" s="3"/>
      <c r="K461" s="23"/>
      <c r="L461" s="3"/>
      <c r="M461" s="24"/>
      <c r="N461" s="3"/>
      <c r="O461" s="3"/>
      <c r="P461" s="2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4"/>
      <c r="DD461" s="4"/>
      <c r="DE461" s="3"/>
      <c r="DF461" s="4"/>
      <c r="DG461" s="4"/>
      <c r="DH461" s="4"/>
      <c r="DI461" s="4"/>
      <c r="DJ461" s="4"/>
      <c r="DK461" s="4"/>
      <c r="DL461" s="4"/>
      <c r="DM461" s="4"/>
      <c r="DN461" s="4"/>
      <c r="DO461" s="4"/>
      <c r="DP461" s="4"/>
      <c r="DQ461" s="4"/>
      <c r="DR461" s="4"/>
      <c r="DS461" s="4"/>
      <c r="DT461" s="4"/>
      <c r="DU461" s="3"/>
      <c r="DV461" s="3"/>
      <c r="DW461" s="3"/>
      <c r="DX461" s="3"/>
      <c r="DY461" s="3"/>
      <c r="DZ461" s="3"/>
      <c r="EA461" s="3"/>
    </row>
    <row r="462" spans="8:131" x14ac:dyDescent="0.3">
      <c r="H462" s="3"/>
      <c r="I462" s="3"/>
      <c r="J462" s="3"/>
      <c r="K462" s="23"/>
      <c r="L462" s="3"/>
      <c r="M462" s="24"/>
      <c r="N462" s="3"/>
      <c r="O462" s="3"/>
      <c r="P462" s="2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4"/>
      <c r="DD462" s="4"/>
      <c r="DE462" s="3"/>
      <c r="DF462" s="4"/>
      <c r="DG462" s="4"/>
      <c r="DH462" s="4"/>
      <c r="DI462" s="4"/>
      <c r="DJ462" s="4"/>
      <c r="DK462" s="4"/>
      <c r="DL462" s="4"/>
      <c r="DM462" s="4"/>
      <c r="DN462" s="4"/>
      <c r="DO462" s="4"/>
      <c r="DP462" s="4"/>
      <c r="DQ462" s="4"/>
      <c r="DR462" s="4"/>
      <c r="DS462" s="4"/>
      <c r="DT462" s="4"/>
      <c r="DU462" s="3"/>
      <c r="DV462" s="3"/>
      <c r="DW462" s="3"/>
      <c r="DX462" s="3"/>
      <c r="DY462" s="3"/>
      <c r="DZ462" s="3"/>
      <c r="EA462" s="3"/>
    </row>
    <row r="463" spans="8:131" x14ac:dyDescent="0.3">
      <c r="H463" s="3"/>
      <c r="I463" s="3"/>
      <c r="J463" s="3"/>
      <c r="K463" s="23"/>
      <c r="L463" s="3"/>
      <c r="M463" s="24"/>
      <c r="N463" s="3"/>
      <c r="O463" s="3"/>
      <c r="P463" s="2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4"/>
      <c r="DD463" s="4"/>
      <c r="DE463" s="3"/>
      <c r="DF463" s="4"/>
      <c r="DG463" s="4"/>
      <c r="DH463" s="4"/>
      <c r="DI463" s="4"/>
      <c r="DJ463" s="4"/>
      <c r="DK463" s="4"/>
      <c r="DL463" s="4"/>
      <c r="DM463" s="4"/>
      <c r="DN463" s="4"/>
      <c r="DO463" s="4"/>
      <c r="DP463" s="4"/>
      <c r="DQ463" s="4"/>
      <c r="DR463" s="4"/>
      <c r="DS463" s="4"/>
      <c r="DT463" s="4"/>
      <c r="DU463" s="3"/>
      <c r="DV463" s="3"/>
      <c r="DW463" s="3"/>
      <c r="DX463" s="3"/>
      <c r="DY463" s="3"/>
      <c r="DZ463" s="3"/>
      <c r="EA463" s="3"/>
    </row>
    <row r="464" spans="8:131" x14ac:dyDescent="0.3">
      <c r="H464" s="3"/>
      <c r="I464" s="3"/>
      <c r="J464" s="3"/>
      <c r="K464" s="23"/>
      <c r="L464" s="3"/>
      <c r="M464" s="24"/>
      <c r="N464" s="3"/>
      <c r="O464" s="3"/>
      <c r="P464" s="2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4"/>
      <c r="DD464" s="4"/>
      <c r="DE464" s="3"/>
      <c r="DF464" s="4"/>
      <c r="DG464" s="4"/>
      <c r="DH464" s="4"/>
      <c r="DI464" s="4"/>
      <c r="DJ464" s="4"/>
      <c r="DK464" s="4"/>
      <c r="DL464" s="4"/>
      <c r="DM464" s="4"/>
      <c r="DN464" s="4"/>
      <c r="DO464" s="4"/>
      <c r="DP464" s="4"/>
      <c r="DQ464" s="4"/>
      <c r="DR464" s="4"/>
      <c r="DS464" s="4"/>
      <c r="DT464" s="4"/>
      <c r="DU464" s="3"/>
      <c r="DV464" s="3"/>
      <c r="DW464" s="3"/>
      <c r="DX464" s="3"/>
      <c r="DY464" s="3"/>
      <c r="DZ464" s="3"/>
      <c r="EA464" s="3"/>
    </row>
    <row r="465" spans="8:131" x14ac:dyDescent="0.3">
      <c r="H465" s="3"/>
      <c r="I465" s="3"/>
      <c r="J465" s="3"/>
      <c r="K465" s="23"/>
      <c r="L465" s="3"/>
      <c r="M465" s="24"/>
      <c r="N465" s="3"/>
      <c r="O465" s="3"/>
      <c r="P465" s="2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4"/>
      <c r="DD465" s="4"/>
      <c r="DE465" s="3"/>
      <c r="DF465" s="4"/>
      <c r="DG465" s="4"/>
      <c r="DH465" s="4"/>
      <c r="DI465" s="4"/>
      <c r="DJ465" s="4"/>
      <c r="DK465" s="4"/>
      <c r="DL465" s="4"/>
      <c r="DM465" s="4"/>
      <c r="DN465" s="4"/>
      <c r="DO465" s="4"/>
      <c r="DP465" s="4"/>
      <c r="DQ465" s="4"/>
      <c r="DR465" s="4"/>
      <c r="DS465" s="4"/>
      <c r="DT465" s="4"/>
      <c r="DU465" s="3"/>
      <c r="DV465" s="3"/>
      <c r="DW465" s="3"/>
      <c r="DX465" s="3"/>
      <c r="DY465" s="3"/>
      <c r="DZ465" s="3"/>
      <c r="EA465" s="3"/>
    </row>
    <row r="466" spans="8:131" x14ac:dyDescent="0.3">
      <c r="H466" s="3"/>
      <c r="I466" s="3"/>
      <c r="J466" s="3"/>
      <c r="K466" s="23"/>
      <c r="L466" s="3"/>
      <c r="M466" s="24"/>
      <c r="N466" s="3"/>
      <c r="O466" s="3"/>
      <c r="P466" s="2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4"/>
      <c r="DD466" s="4"/>
      <c r="DE466" s="3"/>
      <c r="DF466" s="4"/>
      <c r="DG466" s="4"/>
      <c r="DH466" s="4"/>
      <c r="DI466" s="4"/>
      <c r="DJ466" s="4"/>
      <c r="DK466" s="4"/>
      <c r="DL466" s="4"/>
      <c r="DM466" s="4"/>
      <c r="DN466" s="4"/>
      <c r="DO466" s="4"/>
      <c r="DP466" s="4"/>
      <c r="DQ466" s="4"/>
      <c r="DR466" s="4"/>
      <c r="DS466" s="4"/>
      <c r="DT466" s="4"/>
      <c r="DU466" s="3"/>
      <c r="DV466" s="3"/>
      <c r="DW466" s="3"/>
      <c r="DX466" s="3"/>
      <c r="DY466" s="3"/>
      <c r="DZ466" s="3"/>
      <c r="EA466" s="3"/>
    </row>
    <row r="467" spans="8:131" x14ac:dyDescent="0.3">
      <c r="H467" s="3"/>
      <c r="I467" s="3"/>
      <c r="J467" s="3"/>
      <c r="K467" s="23"/>
      <c r="L467" s="3"/>
      <c r="M467" s="24"/>
      <c r="N467" s="3"/>
      <c r="O467" s="3"/>
      <c r="P467" s="2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4"/>
      <c r="DD467" s="4"/>
      <c r="DE467" s="3"/>
      <c r="DF467" s="4"/>
      <c r="DG467" s="4"/>
      <c r="DH467" s="4"/>
      <c r="DI467" s="4"/>
      <c r="DJ467" s="4"/>
      <c r="DK467" s="4"/>
      <c r="DL467" s="4"/>
      <c r="DM467" s="4"/>
      <c r="DN467" s="4"/>
      <c r="DO467" s="4"/>
      <c r="DP467" s="4"/>
      <c r="DQ467" s="4"/>
      <c r="DR467" s="4"/>
      <c r="DS467" s="4"/>
      <c r="DT467" s="4"/>
      <c r="DU467" s="3"/>
      <c r="DV467" s="3"/>
      <c r="DW467" s="3"/>
      <c r="DX467" s="3"/>
      <c r="DY467" s="3"/>
      <c r="DZ467" s="3"/>
      <c r="EA467" s="3"/>
    </row>
    <row r="468" spans="8:131" x14ac:dyDescent="0.3">
      <c r="H468" s="3"/>
      <c r="I468" s="3"/>
      <c r="J468" s="3"/>
      <c r="K468" s="23"/>
      <c r="L468" s="3"/>
      <c r="M468" s="24"/>
      <c r="N468" s="3"/>
      <c r="O468" s="3"/>
      <c r="P468" s="2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4"/>
      <c r="DD468" s="4"/>
      <c r="DE468" s="3"/>
      <c r="DF468" s="4"/>
      <c r="DG468" s="4"/>
      <c r="DH468" s="4"/>
      <c r="DI468" s="4"/>
      <c r="DJ468" s="4"/>
      <c r="DK468" s="4"/>
      <c r="DL468" s="4"/>
      <c r="DM468" s="4"/>
      <c r="DN468" s="4"/>
      <c r="DO468" s="4"/>
      <c r="DP468" s="4"/>
      <c r="DQ468" s="4"/>
      <c r="DR468" s="4"/>
      <c r="DS468" s="4"/>
      <c r="DT468" s="4"/>
      <c r="DU468" s="3"/>
      <c r="DV468" s="3"/>
      <c r="DW468" s="3"/>
      <c r="DX468" s="3"/>
      <c r="DY468" s="3"/>
      <c r="DZ468" s="3"/>
      <c r="EA468" s="3"/>
    </row>
    <row r="469" spans="8:131" x14ac:dyDescent="0.3">
      <c r="H469" s="3"/>
      <c r="I469" s="3"/>
      <c r="J469" s="3"/>
      <c r="K469" s="23"/>
      <c r="L469" s="3"/>
      <c r="M469" s="24"/>
      <c r="N469" s="3"/>
      <c r="O469" s="3"/>
      <c r="P469" s="2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4"/>
      <c r="DD469" s="4"/>
      <c r="DE469" s="3"/>
      <c r="DF469" s="4"/>
      <c r="DG469" s="4"/>
      <c r="DH469" s="4"/>
      <c r="DI469" s="4"/>
      <c r="DJ469" s="4"/>
      <c r="DK469" s="4"/>
      <c r="DL469" s="4"/>
      <c r="DM469" s="4"/>
      <c r="DN469" s="4"/>
      <c r="DO469" s="4"/>
      <c r="DP469" s="4"/>
      <c r="DQ469" s="4"/>
      <c r="DR469" s="4"/>
      <c r="DS469" s="4"/>
      <c r="DT469" s="4"/>
      <c r="DU469" s="3"/>
      <c r="DV469" s="3"/>
      <c r="DW469" s="3"/>
      <c r="DX469" s="3"/>
      <c r="DY469" s="3"/>
      <c r="DZ469" s="3"/>
      <c r="EA469" s="3"/>
    </row>
    <row r="470" spans="8:131" x14ac:dyDescent="0.3">
      <c r="H470" s="3"/>
      <c r="I470" s="3"/>
      <c r="J470" s="3"/>
      <c r="K470" s="23"/>
      <c r="L470" s="3"/>
      <c r="M470" s="24"/>
      <c r="N470" s="3"/>
      <c r="O470" s="3"/>
      <c r="P470" s="2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4"/>
      <c r="DD470" s="4"/>
      <c r="DE470" s="3"/>
      <c r="DF470" s="4"/>
      <c r="DG470" s="4"/>
      <c r="DH470" s="4"/>
      <c r="DI470" s="4"/>
      <c r="DJ470" s="4"/>
      <c r="DK470" s="4"/>
      <c r="DL470" s="4"/>
      <c r="DM470" s="4"/>
      <c r="DN470" s="4"/>
      <c r="DO470" s="4"/>
      <c r="DP470" s="4"/>
      <c r="DQ470" s="4"/>
      <c r="DR470" s="4"/>
      <c r="DS470" s="4"/>
      <c r="DT470" s="4"/>
      <c r="DU470" s="3"/>
      <c r="DV470" s="3"/>
      <c r="DW470" s="3"/>
      <c r="DX470" s="3"/>
      <c r="DY470" s="3"/>
      <c r="DZ470" s="3"/>
      <c r="EA470" s="3"/>
    </row>
    <row r="471" spans="8:131" x14ac:dyDescent="0.3">
      <c r="H471" s="3"/>
      <c r="I471" s="3"/>
      <c r="J471" s="3"/>
      <c r="K471" s="23"/>
      <c r="L471" s="3"/>
      <c r="M471" s="24"/>
      <c r="N471" s="3"/>
      <c r="O471" s="3"/>
      <c r="P471" s="2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4"/>
      <c r="DD471" s="4"/>
      <c r="DE471" s="3"/>
      <c r="DF471" s="4"/>
      <c r="DG471" s="4"/>
      <c r="DH471" s="4"/>
      <c r="DI471" s="4"/>
      <c r="DJ471" s="4"/>
      <c r="DK471" s="4"/>
      <c r="DL471" s="4"/>
      <c r="DM471" s="4"/>
      <c r="DN471" s="4"/>
      <c r="DO471" s="4"/>
      <c r="DP471" s="4"/>
      <c r="DQ471" s="4"/>
      <c r="DR471" s="4"/>
      <c r="DS471" s="4"/>
      <c r="DT471" s="4"/>
      <c r="DU471" s="3"/>
      <c r="DV471" s="3"/>
      <c r="DW471" s="3"/>
      <c r="DX471" s="3"/>
      <c r="DY471" s="3"/>
      <c r="DZ471" s="3"/>
      <c r="EA471" s="3"/>
    </row>
    <row r="472" spans="8:131" x14ac:dyDescent="0.3">
      <c r="H472" s="3"/>
      <c r="I472" s="3"/>
      <c r="J472" s="3"/>
      <c r="K472" s="23"/>
      <c r="L472" s="3"/>
      <c r="M472" s="24"/>
      <c r="N472" s="3"/>
      <c r="O472" s="3"/>
      <c r="P472" s="2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4"/>
      <c r="DD472" s="4"/>
      <c r="DE472" s="3"/>
      <c r="DF472" s="4"/>
      <c r="DG472" s="4"/>
      <c r="DH472" s="4"/>
      <c r="DI472" s="4"/>
      <c r="DJ472" s="4"/>
      <c r="DK472" s="4"/>
      <c r="DL472" s="4"/>
      <c r="DM472" s="4"/>
      <c r="DN472" s="4"/>
      <c r="DO472" s="4"/>
      <c r="DP472" s="4"/>
      <c r="DQ472" s="4"/>
      <c r="DR472" s="4"/>
      <c r="DS472" s="4"/>
      <c r="DT472" s="4"/>
      <c r="DU472" s="3"/>
      <c r="DV472" s="3"/>
      <c r="DW472" s="3"/>
      <c r="DX472" s="3"/>
      <c r="DY472" s="3"/>
      <c r="DZ472" s="3"/>
      <c r="EA472" s="3"/>
    </row>
    <row r="473" spans="8:131" x14ac:dyDescent="0.3">
      <c r="H473" s="3"/>
      <c r="I473" s="3"/>
      <c r="J473" s="3"/>
      <c r="K473" s="23"/>
      <c r="L473" s="3"/>
      <c r="M473" s="24"/>
      <c r="N473" s="3"/>
      <c r="O473" s="3"/>
      <c r="P473" s="2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4"/>
      <c r="DD473" s="4"/>
      <c r="DE473" s="3"/>
      <c r="DF473" s="4"/>
      <c r="DG473" s="4"/>
      <c r="DH473" s="4"/>
      <c r="DI473" s="4"/>
      <c r="DJ473" s="4"/>
      <c r="DK473" s="4"/>
      <c r="DL473" s="4"/>
      <c r="DM473" s="4"/>
      <c r="DN473" s="4"/>
      <c r="DO473" s="4"/>
      <c r="DP473" s="4"/>
      <c r="DQ473" s="4"/>
      <c r="DR473" s="4"/>
      <c r="DS473" s="4"/>
      <c r="DT473" s="4"/>
      <c r="DU473" s="3"/>
      <c r="DV473" s="3"/>
      <c r="DW473" s="3"/>
      <c r="DX473" s="3"/>
      <c r="DY473" s="3"/>
      <c r="DZ473" s="3"/>
      <c r="EA473" s="3"/>
    </row>
    <row r="474" spans="8:131" x14ac:dyDescent="0.3">
      <c r="H474" s="3"/>
      <c r="I474" s="3"/>
      <c r="J474" s="3"/>
      <c r="K474" s="23"/>
      <c r="L474" s="3"/>
      <c r="M474" s="24"/>
      <c r="N474" s="3"/>
      <c r="O474" s="3"/>
      <c r="P474" s="2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4"/>
      <c r="DD474" s="4"/>
      <c r="DE474" s="3"/>
      <c r="DF474" s="4"/>
      <c r="DG474" s="4"/>
      <c r="DH474" s="4"/>
      <c r="DI474" s="4"/>
      <c r="DJ474" s="4"/>
      <c r="DK474" s="4"/>
      <c r="DL474" s="4"/>
      <c r="DM474" s="4"/>
      <c r="DN474" s="4"/>
      <c r="DO474" s="4"/>
      <c r="DP474" s="4"/>
      <c r="DQ474" s="4"/>
      <c r="DR474" s="4"/>
      <c r="DS474" s="4"/>
      <c r="DT474" s="4"/>
      <c r="DU474" s="3"/>
      <c r="DV474" s="3"/>
      <c r="DW474" s="3"/>
      <c r="DX474" s="3"/>
      <c r="DY474" s="3"/>
      <c r="DZ474" s="3"/>
      <c r="EA474" s="3"/>
    </row>
    <row r="475" spans="8:131" x14ac:dyDescent="0.3">
      <c r="H475" s="3"/>
      <c r="I475" s="3"/>
      <c r="J475" s="3"/>
      <c r="K475" s="23"/>
      <c r="L475" s="3"/>
      <c r="M475" s="24"/>
      <c r="N475" s="3"/>
      <c r="O475" s="3"/>
      <c r="P475" s="2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4"/>
      <c r="DD475" s="4"/>
      <c r="DE475" s="3"/>
      <c r="DF475" s="4"/>
      <c r="DG475" s="4"/>
      <c r="DH475" s="4"/>
      <c r="DI475" s="4"/>
      <c r="DJ475" s="4"/>
      <c r="DK475" s="4"/>
      <c r="DL475" s="4"/>
      <c r="DM475" s="4"/>
      <c r="DN475" s="4"/>
      <c r="DO475" s="4"/>
      <c r="DP475" s="4"/>
      <c r="DQ475" s="4"/>
      <c r="DR475" s="4"/>
      <c r="DS475" s="4"/>
      <c r="DT475" s="4"/>
      <c r="DU475" s="3"/>
      <c r="DV475" s="3"/>
      <c r="DW475" s="3"/>
      <c r="DX475" s="3"/>
      <c r="DY475" s="3"/>
      <c r="DZ475" s="3"/>
      <c r="EA475" s="3"/>
    </row>
    <row r="476" spans="8:131" x14ac:dyDescent="0.3">
      <c r="H476" s="3"/>
      <c r="I476" s="3"/>
      <c r="J476" s="3"/>
      <c r="K476" s="23"/>
      <c r="L476" s="3"/>
      <c r="M476" s="24"/>
      <c r="N476" s="3"/>
      <c r="O476" s="3"/>
      <c r="P476" s="2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4"/>
      <c r="DD476" s="4"/>
      <c r="DE476" s="3"/>
      <c r="DF476" s="4"/>
      <c r="DG476" s="4"/>
      <c r="DH476" s="4"/>
      <c r="DI476" s="4"/>
      <c r="DJ476" s="4"/>
      <c r="DK476" s="4"/>
      <c r="DL476" s="4"/>
      <c r="DM476" s="4"/>
      <c r="DN476" s="4"/>
      <c r="DO476" s="4"/>
      <c r="DP476" s="4"/>
      <c r="DQ476" s="4"/>
      <c r="DR476" s="4"/>
      <c r="DS476" s="4"/>
      <c r="DT476" s="4"/>
      <c r="DU476" s="3"/>
      <c r="DV476" s="3"/>
      <c r="DW476" s="3"/>
      <c r="DX476" s="3"/>
      <c r="DY476" s="3"/>
      <c r="DZ476" s="3"/>
      <c r="EA476" s="3"/>
    </row>
    <row r="477" spans="8:131" x14ac:dyDescent="0.3">
      <c r="H477" s="3"/>
      <c r="I477" s="3"/>
      <c r="J477" s="3"/>
      <c r="K477" s="23"/>
      <c r="L477" s="3"/>
      <c r="M477" s="24"/>
      <c r="N477" s="3"/>
      <c r="O477" s="3"/>
      <c r="P477" s="2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4"/>
      <c r="DD477" s="4"/>
      <c r="DE477" s="3"/>
      <c r="DF477" s="4"/>
      <c r="DG477" s="4"/>
      <c r="DH477" s="4"/>
      <c r="DI477" s="4"/>
      <c r="DJ477" s="4"/>
      <c r="DK477" s="4"/>
      <c r="DL477" s="4"/>
      <c r="DM477" s="4"/>
      <c r="DN477" s="4"/>
      <c r="DO477" s="4"/>
      <c r="DP477" s="4"/>
      <c r="DQ477" s="4"/>
      <c r="DR477" s="4"/>
      <c r="DS477" s="4"/>
      <c r="DT477" s="4"/>
      <c r="DU477" s="3"/>
      <c r="DV477" s="3"/>
      <c r="DW477" s="3"/>
      <c r="DX477" s="3"/>
      <c r="DY477" s="3"/>
      <c r="DZ477" s="3"/>
      <c r="EA477" s="3"/>
    </row>
    <row r="478" spans="8:131" x14ac:dyDescent="0.3">
      <c r="H478" s="3"/>
      <c r="I478" s="3"/>
      <c r="J478" s="3"/>
      <c r="K478" s="23"/>
      <c r="L478" s="3"/>
      <c r="M478" s="24"/>
      <c r="N478" s="3"/>
      <c r="O478" s="3"/>
      <c r="P478" s="2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4"/>
      <c r="DD478" s="4"/>
      <c r="DE478" s="3"/>
      <c r="DF478" s="4"/>
      <c r="DG478" s="4"/>
      <c r="DH478" s="4"/>
      <c r="DI478" s="4"/>
      <c r="DJ478" s="4"/>
      <c r="DK478" s="4"/>
      <c r="DL478" s="4"/>
      <c r="DM478" s="4"/>
      <c r="DN478" s="4"/>
      <c r="DO478" s="4"/>
      <c r="DP478" s="4"/>
      <c r="DQ478" s="4"/>
      <c r="DR478" s="4"/>
      <c r="DS478" s="4"/>
      <c r="DT478" s="4"/>
      <c r="DU478" s="3"/>
      <c r="DV478" s="3"/>
      <c r="DW478" s="3"/>
      <c r="DX478" s="3"/>
      <c r="DY478" s="3"/>
      <c r="DZ478" s="3"/>
      <c r="EA478" s="3"/>
    </row>
    <row r="479" spans="8:131" x14ac:dyDescent="0.3">
      <c r="H479" s="3"/>
      <c r="I479" s="3"/>
      <c r="J479" s="3"/>
      <c r="K479" s="23"/>
      <c r="L479" s="3"/>
      <c r="M479" s="24"/>
      <c r="N479" s="3"/>
      <c r="O479" s="3"/>
      <c r="P479" s="2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4"/>
      <c r="DD479" s="4"/>
      <c r="DE479" s="3"/>
      <c r="DF479" s="4"/>
      <c r="DG479" s="4"/>
      <c r="DH479" s="4"/>
      <c r="DI479" s="4"/>
      <c r="DJ479" s="4"/>
      <c r="DK479" s="4"/>
      <c r="DL479" s="4"/>
      <c r="DM479" s="4"/>
      <c r="DN479" s="4"/>
      <c r="DO479" s="4"/>
      <c r="DP479" s="4"/>
      <c r="DQ479" s="4"/>
      <c r="DR479" s="4"/>
      <c r="DS479" s="4"/>
      <c r="DT479" s="4"/>
      <c r="DU479" s="3"/>
      <c r="DV479" s="3"/>
      <c r="DW479" s="3"/>
      <c r="DX479" s="3"/>
      <c r="DY479" s="3"/>
      <c r="DZ479" s="3"/>
      <c r="EA479" s="3"/>
    </row>
    <row r="480" spans="8:131" x14ac:dyDescent="0.3">
      <c r="H480" s="3"/>
      <c r="I480" s="3"/>
      <c r="J480" s="3"/>
      <c r="K480" s="23"/>
      <c r="L480" s="3"/>
      <c r="M480" s="24"/>
      <c r="N480" s="3"/>
      <c r="O480" s="3"/>
      <c r="P480" s="2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4"/>
      <c r="DD480" s="4"/>
      <c r="DE480" s="3"/>
      <c r="DF480" s="4"/>
      <c r="DG480" s="4"/>
      <c r="DH480" s="4"/>
      <c r="DI480" s="4"/>
      <c r="DJ480" s="4"/>
      <c r="DK480" s="4"/>
      <c r="DL480" s="4"/>
      <c r="DM480" s="4"/>
      <c r="DN480" s="4"/>
      <c r="DO480" s="4"/>
      <c r="DP480" s="4"/>
      <c r="DQ480" s="4"/>
      <c r="DR480" s="4"/>
      <c r="DS480" s="4"/>
      <c r="DT480" s="4"/>
      <c r="DU480" s="3"/>
      <c r="DV480" s="3"/>
      <c r="DW480" s="3"/>
      <c r="DX480" s="3"/>
      <c r="DY480" s="3"/>
      <c r="DZ480" s="3"/>
      <c r="EA480" s="3"/>
    </row>
    <row r="481" spans="8:131" x14ac:dyDescent="0.3">
      <c r="H481" s="3"/>
      <c r="I481" s="3"/>
      <c r="J481" s="3"/>
      <c r="K481" s="23"/>
      <c r="L481" s="3"/>
      <c r="M481" s="24"/>
      <c r="N481" s="3"/>
      <c r="O481" s="3"/>
      <c r="P481" s="2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4"/>
      <c r="DD481" s="4"/>
      <c r="DE481" s="3"/>
      <c r="DF481" s="4"/>
      <c r="DG481" s="4"/>
      <c r="DH481" s="4"/>
      <c r="DI481" s="4"/>
      <c r="DJ481" s="4"/>
      <c r="DK481" s="4"/>
      <c r="DL481" s="4"/>
      <c r="DM481" s="4"/>
      <c r="DN481" s="4"/>
      <c r="DO481" s="4"/>
      <c r="DP481" s="4"/>
      <c r="DQ481" s="4"/>
      <c r="DR481" s="4"/>
      <c r="DS481" s="4"/>
      <c r="DT481" s="4"/>
      <c r="DU481" s="3"/>
      <c r="DV481" s="3"/>
      <c r="DW481" s="3"/>
      <c r="DX481" s="3"/>
      <c r="DY481" s="3"/>
      <c r="DZ481" s="3"/>
      <c r="EA481" s="3"/>
    </row>
    <row r="482" spans="8:131" x14ac:dyDescent="0.3">
      <c r="H482" s="3"/>
      <c r="I482" s="3"/>
      <c r="J482" s="3"/>
      <c r="K482" s="23"/>
      <c r="L482" s="3"/>
      <c r="M482" s="24"/>
      <c r="N482" s="3"/>
      <c r="O482" s="3"/>
      <c r="P482" s="2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4"/>
      <c r="DD482" s="4"/>
      <c r="DE482" s="3"/>
      <c r="DF482" s="4"/>
      <c r="DG482" s="4"/>
      <c r="DH482" s="4"/>
      <c r="DI482" s="4"/>
      <c r="DJ482" s="4"/>
      <c r="DK482" s="4"/>
      <c r="DL482" s="4"/>
      <c r="DM482" s="4"/>
      <c r="DN482" s="4"/>
      <c r="DO482" s="4"/>
      <c r="DP482" s="4"/>
      <c r="DQ482" s="4"/>
      <c r="DR482" s="4"/>
      <c r="DS482" s="4"/>
      <c r="DT482" s="4"/>
      <c r="DU482" s="3"/>
      <c r="DV482" s="3"/>
      <c r="DW482" s="3"/>
      <c r="DX482" s="3"/>
      <c r="DY482" s="3"/>
      <c r="DZ482" s="3"/>
      <c r="EA482" s="3"/>
    </row>
    <row r="483" spans="8:131" x14ac:dyDescent="0.3">
      <c r="H483" s="3"/>
      <c r="I483" s="3"/>
      <c r="J483" s="3"/>
      <c r="K483" s="23"/>
      <c r="L483" s="3"/>
      <c r="M483" s="24"/>
      <c r="N483" s="3"/>
      <c r="O483" s="3"/>
      <c r="P483" s="2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4"/>
      <c r="DD483" s="4"/>
      <c r="DE483" s="3"/>
      <c r="DF483" s="4"/>
      <c r="DG483" s="4"/>
      <c r="DH483" s="4"/>
      <c r="DI483" s="4"/>
      <c r="DJ483" s="4"/>
      <c r="DK483" s="4"/>
      <c r="DL483" s="4"/>
      <c r="DM483" s="4"/>
      <c r="DN483" s="4"/>
      <c r="DO483" s="4"/>
      <c r="DP483" s="4"/>
      <c r="DQ483" s="4"/>
      <c r="DR483" s="4"/>
      <c r="DS483" s="4"/>
      <c r="DT483" s="4"/>
      <c r="DU483" s="3"/>
      <c r="DV483" s="3"/>
      <c r="DW483" s="3"/>
      <c r="DX483" s="3"/>
      <c r="DY483" s="3"/>
      <c r="DZ483" s="3"/>
      <c r="EA483" s="3"/>
    </row>
    <row r="484" spans="8:131" x14ac:dyDescent="0.3">
      <c r="H484" s="3"/>
      <c r="I484" s="3"/>
      <c r="J484" s="3"/>
      <c r="K484" s="23"/>
      <c r="L484" s="3"/>
      <c r="M484" s="24"/>
      <c r="N484" s="3"/>
      <c r="O484" s="3"/>
      <c r="P484" s="2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4"/>
      <c r="DD484" s="4"/>
      <c r="DE484" s="3"/>
      <c r="DF484" s="4"/>
      <c r="DG484" s="4"/>
      <c r="DH484" s="4"/>
      <c r="DI484" s="4"/>
      <c r="DJ484" s="4"/>
      <c r="DK484" s="4"/>
      <c r="DL484" s="4"/>
      <c r="DM484" s="4"/>
      <c r="DN484" s="4"/>
      <c r="DO484" s="4"/>
      <c r="DP484" s="4"/>
      <c r="DQ484" s="4"/>
      <c r="DR484" s="4"/>
      <c r="DS484" s="4"/>
      <c r="DT484" s="4"/>
      <c r="DU484" s="3"/>
      <c r="DV484" s="3"/>
      <c r="DW484" s="3"/>
      <c r="DX484" s="3"/>
      <c r="DY484" s="3"/>
      <c r="DZ484" s="3"/>
      <c r="EA484" s="3"/>
    </row>
    <row r="485" spans="8:131" x14ac:dyDescent="0.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4"/>
      <c r="DD485" s="4"/>
      <c r="DE485" s="3"/>
      <c r="DF485" s="4"/>
      <c r="DG485" s="4"/>
      <c r="DH485" s="4"/>
      <c r="DI485" s="4"/>
      <c r="DJ485" s="4"/>
      <c r="DK485" s="4"/>
      <c r="DL485" s="4"/>
      <c r="DM485" s="4"/>
      <c r="DN485" s="4"/>
      <c r="DO485" s="4"/>
      <c r="DP485" s="4"/>
      <c r="DQ485" s="4"/>
      <c r="DR485" s="4"/>
      <c r="DS485" s="4"/>
      <c r="DT485" s="4"/>
      <c r="DU485" s="3"/>
      <c r="DV485" s="3"/>
      <c r="DW485" s="3"/>
      <c r="DX485" s="3"/>
      <c r="DY485" s="3"/>
      <c r="DZ485" s="3"/>
      <c r="EA485" s="3"/>
    </row>
    <row r="486" spans="8:131" x14ac:dyDescent="0.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4"/>
      <c r="DD486" s="4"/>
      <c r="DE486" s="3"/>
      <c r="DF486" s="4"/>
      <c r="DG486" s="4"/>
      <c r="DH486" s="4"/>
      <c r="DI486" s="4"/>
      <c r="DJ486" s="4"/>
      <c r="DK486" s="4"/>
      <c r="DL486" s="4"/>
      <c r="DM486" s="4"/>
      <c r="DN486" s="4"/>
      <c r="DO486" s="4"/>
      <c r="DP486" s="4"/>
      <c r="DQ486" s="4"/>
      <c r="DR486" s="4"/>
      <c r="DS486" s="4"/>
      <c r="DT486" s="4"/>
      <c r="DU486" s="3"/>
      <c r="DV486" s="3"/>
      <c r="DW486" s="3"/>
      <c r="DX486" s="3"/>
      <c r="DY486" s="3"/>
      <c r="DZ486" s="3"/>
      <c r="EA486" s="3"/>
    </row>
    <row r="487" spans="8:131" x14ac:dyDescent="0.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4"/>
      <c r="DD487" s="4"/>
      <c r="DE487" s="3"/>
      <c r="DF487" s="4"/>
      <c r="DG487" s="4"/>
      <c r="DH487" s="4"/>
      <c r="DI487" s="4"/>
      <c r="DJ487" s="4"/>
      <c r="DK487" s="4"/>
      <c r="DL487" s="4"/>
      <c r="DM487" s="4"/>
      <c r="DN487" s="4"/>
      <c r="DO487" s="4"/>
      <c r="DP487" s="4"/>
      <c r="DQ487" s="4"/>
      <c r="DR487" s="4"/>
      <c r="DS487" s="4"/>
      <c r="DT487" s="4"/>
      <c r="DU487" s="3"/>
      <c r="DV487" s="3"/>
      <c r="DW487" s="3"/>
      <c r="DX487" s="3"/>
      <c r="DY487" s="3"/>
      <c r="DZ487" s="3"/>
      <c r="EA487" s="3"/>
    </row>
    <row r="488" spans="8:131" x14ac:dyDescent="0.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4"/>
      <c r="DD488" s="4"/>
      <c r="DE488" s="3"/>
      <c r="DF488" s="4"/>
      <c r="DG488" s="4"/>
      <c r="DH488" s="4"/>
      <c r="DI488" s="4"/>
      <c r="DJ488" s="4"/>
      <c r="DK488" s="4"/>
      <c r="DL488" s="4"/>
      <c r="DM488" s="4"/>
      <c r="DN488" s="4"/>
      <c r="DO488" s="4"/>
      <c r="DP488" s="4"/>
      <c r="DQ488" s="4"/>
      <c r="DR488" s="4"/>
      <c r="DS488" s="4"/>
      <c r="DT488" s="4"/>
      <c r="DU488" s="3"/>
      <c r="DV488" s="3"/>
      <c r="DW488" s="3"/>
      <c r="DX488" s="3"/>
      <c r="DY488" s="3"/>
      <c r="DZ488" s="3"/>
      <c r="EA488" s="3"/>
    </row>
    <row r="489" spans="8:131" x14ac:dyDescent="0.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4"/>
      <c r="DD489" s="4"/>
      <c r="DE489" s="3"/>
      <c r="DF489" s="4"/>
      <c r="DG489" s="4"/>
      <c r="DH489" s="4"/>
      <c r="DI489" s="4"/>
      <c r="DJ489" s="4"/>
      <c r="DK489" s="4"/>
      <c r="DL489" s="4"/>
      <c r="DM489" s="4"/>
      <c r="DN489" s="4"/>
      <c r="DO489" s="4"/>
      <c r="DP489" s="4"/>
      <c r="DQ489" s="4"/>
      <c r="DR489" s="4"/>
      <c r="DS489" s="4"/>
      <c r="DT489" s="4"/>
      <c r="DU489" s="3"/>
      <c r="DV489" s="3"/>
      <c r="DW489" s="3"/>
      <c r="DX489" s="3"/>
      <c r="DY489" s="3"/>
      <c r="DZ489" s="3"/>
      <c r="EA489" s="3"/>
    </row>
    <row r="490" spans="8:131" x14ac:dyDescent="0.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4"/>
      <c r="DD490" s="4"/>
      <c r="DE490" s="3"/>
      <c r="DF490" s="4"/>
      <c r="DG490" s="4"/>
      <c r="DH490" s="4"/>
      <c r="DI490" s="4"/>
      <c r="DJ490" s="4"/>
      <c r="DK490" s="4"/>
      <c r="DL490" s="4"/>
      <c r="DM490" s="4"/>
      <c r="DN490" s="4"/>
      <c r="DO490" s="4"/>
      <c r="DP490" s="4"/>
      <c r="DQ490" s="4"/>
      <c r="DR490" s="4"/>
      <c r="DS490" s="4"/>
      <c r="DT490" s="4"/>
      <c r="DU490" s="3"/>
      <c r="DV490" s="3"/>
      <c r="DW490" s="3"/>
      <c r="DX490" s="3"/>
      <c r="DY490" s="3"/>
      <c r="DZ490" s="3"/>
      <c r="EA490" s="3"/>
    </row>
    <row r="491" spans="8:131" x14ac:dyDescent="0.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4"/>
      <c r="DD491" s="4"/>
      <c r="DE491" s="3"/>
      <c r="DF491" s="4"/>
      <c r="DG491" s="4"/>
      <c r="DH491" s="4"/>
      <c r="DI491" s="4"/>
      <c r="DJ491" s="4"/>
      <c r="DK491" s="4"/>
      <c r="DL491" s="4"/>
      <c r="DM491" s="4"/>
      <c r="DN491" s="4"/>
      <c r="DO491" s="4"/>
      <c r="DP491" s="4"/>
      <c r="DQ491" s="4"/>
      <c r="DR491" s="4"/>
      <c r="DS491" s="4"/>
      <c r="DT491" s="4"/>
      <c r="DU491" s="3"/>
      <c r="DV491" s="3"/>
      <c r="DW491" s="3"/>
      <c r="DX491" s="3"/>
      <c r="DY491" s="3"/>
      <c r="DZ491" s="3"/>
      <c r="EA491" s="3"/>
    </row>
    <row r="492" spans="8:131" x14ac:dyDescent="0.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4"/>
      <c r="DD492" s="4"/>
      <c r="DE492" s="3"/>
      <c r="DF492" s="4"/>
      <c r="DG492" s="4"/>
      <c r="DH492" s="4"/>
      <c r="DI492" s="4"/>
      <c r="DJ492" s="4"/>
      <c r="DK492" s="4"/>
      <c r="DL492" s="4"/>
      <c r="DM492" s="4"/>
      <c r="DN492" s="4"/>
      <c r="DO492" s="4"/>
      <c r="DP492" s="4"/>
      <c r="DQ492" s="4"/>
      <c r="DR492" s="4"/>
      <c r="DS492" s="4"/>
      <c r="DT492" s="4"/>
      <c r="DU492" s="3"/>
      <c r="DV492" s="3"/>
      <c r="DW492" s="3"/>
      <c r="DX492" s="3"/>
      <c r="DY492" s="3"/>
      <c r="DZ492" s="3"/>
      <c r="EA492" s="3"/>
    </row>
    <row r="493" spans="8:131" x14ac:dyDescent="0.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4"/>
      <c r="DD493" s="4"/>
      <c r="DE493" s="3"/>
      <c r="DF493" s="4"/>
      <c r="DG493" s="4"/>
      <c r="DH493" s="4"/>
      <c r="DI493" s="4"/>
      <c r="DJ493" s="4"/>
      <c r="DK493" s="4"/>
      <c r="DL493" s="4"/>
      <c r="DM493" s="4"/>
      <c r="DN493" s="4"/>
      <c r="DO493" s="4"/>
      <c r="DP493" s="4"/>
      <c r="DQ493" s="4"/>
      <c r="DR493" s="4"/>
      <c r="DS493" s="4"/>
      <c r="DT493" s="4"/>
      <c r="DU493" s="3"/>
      <c r="DV493" s="3"/>
      <c r="DW493" s="3"/>
      <c r="DX493" s="3"/>
      <c r="DY493" s="3"/>
      <c r="DZ493" s="3"/>
      <c r="EA493" s="3"/>
    </row>
    <row r="494" spans="8:131" x14ac:dyDescent="0.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4"/>
      <c r="DD494" s="4"/>
      <c r="DE494" s="3"/>
      <c r="DF494" s="4"/>
      <c r="DG494" s="4"/>
      <c r="DH494" s="4"/>
      <c r="DI494" s="4"/>
      <c r="DJ494" s="4"/>
      <c r="DK494" s="4"/>
      <c r="DL494" s="4"/>
      <c r="DM494" s="4"/>
      <c r="DN494" s="4"/>
      <c r="DO494" s="4"/>
      <c r="DP494" s="4"/>
      <c r="DQ494" s="4"/>
      <c r="DR494" s="4"/>
      <c r="DS494" s="4"/>
      <c r="DT494" s="4"/>
      <c r="DU494" s="3"/>
      <c r="DV494" s="3"/>
      <c r="DW494" s="3"/>
      <c r="DX494" s="3"/>
      <c r="DY494" s="3"/>
      <c r="DZ494" s="3"/>
      <c r="EA494" s="3"/>
    </row>
    <row r="495" spans="8:131" x14ac:dyDescent="0.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4"/>
      <c r="DD495" s="4"/>
      <c r="DE495" s="3"/>
      <c r="DF495" s="4"/>
      <c r="DG495" s="4"/>
      <c r="DH495" s="4"/>
      <c r="DI495" s="4"/>
      <c r="DJ495" s="4"/>
      <c r="DK495" s="4"/>
      <c r="DL495" s="4"/>
      <c r="DM495" s="4"/>
      <c r="DN495" s="4"/>
      <c r="DO495" s="4"/>
      <c r="DP495" s="4"/>
      <c r="DQ495" s="4"/>
      <c r="DR495" s="4"/>
      <c r="DS495" s="4"/>
      <c r="DT495" s="4"/>
      <c r="DU495" s="3"/>
      <c r="DV495" s="3"/>
      <c r="DW495" s="3"/>
      <c r="DX495" s="3"/>
      <c r="DY495" s="3"/>
      <c r="DZ495" s="3"/>
      <c r="EA495" s="3"/>
    </row>
    <row r="496" spans="8:131" x14ac:dyDescent="0.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4"/>
      <c r="DD496" s="4"/>
      <c r="DE496" s="3"/>
      <c r="DF496" s="4"/>
      <c r="DG496" s="4"/>
      <c r="DH496" s="4"/>
      <c r="DI496" s="4"/>
      <c r="DJ496" s="4"/>
      <c r="DK496" s="4"/>
      <c r="DL496" s="4"/>
      <c r="DM496" s="4"/>
      <c r="DN496" s="4"/>
      <c r="DO496" s="4"/>
      <c r="DP496" s="4"/>
      <c r="DQ496" s="4"/>
      <c r="DR496" s="4"/>
      <c r="DS496" s="4"/>
      <c r="DT496" s="4"/>
      <c r="DU496" s="3"/>
      <c r="DV496" s="3"/>
      <c r="DW496" s="3"/>
      <c r="DX496" s="3"/>
      <c r="DY496" s="3"/>
      <c r="DZ496" s="3"/>
      <c r="EA496" s="3"/>
    </row>
    <row r="497" spans="19:131" x14ac:dyDescent="0.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4"/>
      <c r="DD497" s="4"/>
      <c r="DE497" s="3"/>
      <c r="DF497" s="4"/>
      <c r="DG497" s="4"/>
      <c r="DH497" s="4"/>
      <c r="DI497" s="4"/>
      <c r="DJ497" s="4"/>
      <c r="DK497" s="4"/>
      <c r="DL497" s="4"/>
      <c r="DM497" s="4"/>
      <c r="DN497" s="4"/>
      <c r="DO497" s="4"/>
      <c r="DP497" s="4"/>
      <c r="DQ497" s="4"/>
      <c r="DR497" s="4"/>
      <c r="DS497" s="4"/>
      <c r="DT497" s="4"/>
      <c r="DU497" s="3"/>
      <c r="DV497" s="3"/>
      <c r="DW497" s="3"/>
      <c r="DX497" s="3"/>
      <c r="DY497" s="3"/>
      <c r="DZ497" s="3"/>
      <c r="EA497" s="3"/>
    </row>
    <row r="498" spans="19:131" x14ac:dyDescent="0.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4"/>
      <c r="DD498" s="4"/>
      <c r="DE498" s="3"/>
      <c r="DF498" s="4"/>
      <c r="DG498" s="4"/>
      <c r="DH498" s="4"/>
      <c r="DI498" s="4"/>
      <c r="DJ498" s="4"/>
      <c r="DK498" s="4"/>
      <c r="DL498" s="4"/>
      <c r="DM498" s="4"/>
      <c r="DN498" s="4"/>
      <c r="DO498" s="4"/>
      <c r="DP498" s="4"/>
      <c r="DQ498" s="4"/>
      <c r="DR498" s="4"/>
      <c r="DS498" s="4"/>
      <c r="DT498" s="4"/>
      <c r="DU498" s="3"/>
      <c r="DV498" s="3"/>
      <c r="DW498" s="3"/>
      <c r="DX498" s="3"/>
      <c r="DY498" s="3"/>
      <c r="DZ498" s="3"/>
      <c r="EA498" s="3"/>
    </row>
    <row r="499" spans="19:131" x14ac:dyDescent="0.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4"/>
      <c r="DD499" s="4"/>
      <c r="DE499" s="3"/>
      <c r="DF499" s="4"/>
      <c r="DG499" s="4"/>
      <c r="DH499" s="4"/>
      <c r="DI499" s="4"/>
      <c r="DJ499" s="4"/>
      <c r="DK499" s="4"/>
      <c r="DL499" s="4"/>
      <c r="DM499" s="4"/>
      <c r="DN499" s="4"/>
      <c r="DO499" s="4"/>
      <c r="DP499" s="4"/>
      <c r="DQ499" s="4"/>
      <c r="DR499" s="4"/>
      <c r="DS499" s="4"/>
      <c r="DT499" s="4"/>
      <c r="DU499" s="3"/>
      <c r="DV499" s="3"/>
      <c r="DW499" s="3"/>
      <c r="DX499" s="3"/>
      <c r="DY499" s="3"/>
      <c r="DZ499" s="3"/>
      <c r="EA499" s="3"/>
    </row>
    <row r="500" spans="19:131" x14ac:dyDescent="0.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4"/>
      <c r="DD500" s="4"/>
      <c r="DE500" s="3"/>
      <c r="DF500" s="4"/>
      <c r="DG500" s="4"/>
      <c r="DH500" s="4"/>
      <c r="DI500" s="4"/>
      <c r="DJ500" s="4"/>
      <c r="DK500" s="4"/>
      <c r="DL500" s="4"/>
      <c r="DM500" s="4"/>
      <c r="DN500" s="4"/>
      <c r="DO500" s="4"/>
      <c r="DP500" s="4"/>
      <c r="DQ500" s="4"/>
      <c r="DR500" s="4"/>
      <c r="DS500" s="4"/>
      <c r="DT500" s="4"/>
      <c r="DU500" s="3"/>
      <c r="DV500" s="3"/>
      <c r="DW500" s="3"/>
      <c r="DX500" s="3"/>
      <c r="DY500" s="3"/>
      <c r="DZ500" s="3"/>
      <c r="EA500" s="3"/>
    </row>
    <row r="501" spans="19:131" x14ac:dyDescent="0.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4"/>
      <c r="DD501" s="4"/>
      <c r="DE501" s="3"/>
      <c r="DF501" s="4"/>
      <c r="DG501" s="4"/>
      <c r="DH501" s="4"/>
      <c r="DI501" s="4"/>
      <c r="DJ501" s="4"/>
      <c r="DK501" s="4"/>
      <c r="DL501" s="4"/>
      <c r="DM501" s="4"/>
      <c r="DN501" s="4"/>
      <c r="DO501" s="4"/>
      <c r="DP501" s="4"/>
      <c r="DQ501" s="4"/>
      <c r="DR501" s="4"/>
      <c r="DS501" s="4"/>
      <c r="DT501" s="4"/>
      <c r="DU501" s="3"/>
      <c r="DV501" s="3"/>
      <c r="DW501" s="3"/>
      <c r="DX501" s="3"/>
      <c r="DY501" s="3"/>
      <c r="DZ501" s="3"/>
      <c r="EA501" s="3"/>
    </row>
    <row r="502" spans="19:131" x14ac:dyDescent="0.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4"/>
      <c r="DD502" s="4"/>
      <c r="DE502" s="3"/>
      <c r="DF502" s="4"/>
      <c r="DG502" s="4"/>
      <c r="DH502" s="4"/>
      <c r="DI502" s="4"/>
      <c r="DJ502" s="4"/>
      <c r="DK502" s="4"/>
      <c r="DL502" s="4"/>
      <c r="DM502" s="4"/>
      <c r="DN502" s="4"/>
      <c r="DO502" s="4"/>
      <c r="DP502" s="4"/>
      <c r="DQ502" s="4"/>
      <c r="DR502" s="4"/>
      <c r="DS502" s="4"/>
      <c r="DT502" s="4"/>
      <c r="DU502" s="3"/>
      <c r="DV502" s="3"/>
      <c r="DW502" s="3"/>
      <c r="DX502" s="3"/>
      <c r="DY502" s="3"/>
      <c r="DZ502" s="3"/>
      <c r="EA502" s="3"/>
    </row>
    <row r="503" spans="19:131" x14ac:dyDescent="0.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4"/>
      <c r="DD503" s="4"/>
      <c r="DE503" s="3"/>
      <c r="DF503" s="4"/>
      <c r="DG503" s="4"/>
      <c r="DH503" s="4"/>
      <c r="DI503" s="4"/>
      <c r="DJ503" s="4"/>
      <c r="DK503" s="4"/>
      <c r="DL503" s="4"/>
      <c r="DM503" s="4"/>
      <c r="DN503" s="4"/>
      <c r="DO503" s="4"/>
      <c r="DP503" s="4"/>
      <c r="DQ503" s="4"/>
      <c r="DR503" s="4"/>
      <c r="DS503" s="4"/>
      <c r="DT503" s="4"/>
      <c r="DU503" s="3"/>
      <c r="DV503" s="3"/>
      <c r="DW503" s="3"/>
      <c r="DX503" s="3"/>
      <c r="DY503" s="3"/>
      <c r="DZ503" s="3"/>
      <c r="EA503" s="3"/>
    </row>
    <row r="504" spans="19:131" x14ac:dyDescent="0.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4"/>
      <c r="DD504" s="4"/>
      <c r="DE504" s="3"/>
      <c r="DF504" s="4"/>
      <c r="DG504" s="4"/>
      <c r="DH504" s="4"/>
      <c r="DI504" s="4"/>
      <c r="DJ504" s="4"/>
      <c r="DK504" s="4"/>
      <c r="DL504" s="4"/>
      <c r="DM504" s="4"/>
      <c r="DN504" s="4"/>
      <c r="DO504" s="4"/>
      <c r="DP504" s="4"/>
      <c r="DQ504" s="4"/>
      <c r="DR504" s="4"/>
      <c r="DS504" s="4"/>
      <c r="DT504" s="4"/>
      <c r="DU504" s="3"/>
      <c r="DV504" s="3"/>
      <c r="DW504" s="3"/>
      <c r="DX504" s="3"/>
      <c r="DY504" s="3"/>
      <c r="DZ504" s="3"/>
      <c r="EA504" s="3"/>
    </row>
    <row r="505" spans="19:131" x14ac:dyDescent="0.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4"/>
      <c r="DD505" s="4"/>
      <c r="DE505" s="3"/>
      <c r="DF505" s="4"/>
      <c r="DG505" s="4"/>
      <c r="DH505" s="4"/>
      <c r="DI505" s="4"/>
      <c r="DJ505" s="4"/>
      <c r="DK505" s="4"/>
      <c r="DL505" s="4"/>
      <c r="DM505" s="4"/>
      <c r="DN505" s="4"/>
      <c r="DO505" s="4"/>
      <c r="DP505" s="4"/>
      <c r="DQ505" s="4"/>
      <c r="DR505" s="4"/>
      <c r="DS505" s="4"/>
      <c r="DT505" s="4"/>
      <c r="DU505" s="3"/>
      <c r="DV505" s="3"/>
      <c r="DW505" s="3"/>
      <c r="DX505" s="3"/>
      <c r="DY505" s="3"/>
      <c r="DZ505" s="3"/>
      <c r="EA505" s="3"/>
    </row>
    <row r="506" spans="19:131" x14ac:dyDescent="0.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4"/>
      <c r="DD506" s="4"/>
      <c r="DE506" s="3"/>
      <c r="DF506" s="4"/>
      <c r="DG506" s="4"/>
      <c r="DH506" s="4"/>
      <c r="DI506" s="4"/>
      <c r="DJ506" s="4"/>
      <c r="DK506" s="4"/>
      <c r="DL506" s="4"/>
      <c r="DM506" s="4"/>
      <c r="DN506" s="4"/>
      <c r="DO506" s="4"/>
      <c r="DP506" s="4"/>
      <c r="DQ506" s="4"/>
      <c r="DR506" s="4"/>
      <c r="DS506" s="4"/>
      <c r="DT506" s="4"/>
      <c r="DU506" s="3"/>
      <c r="DV506" s="3"/>
      <c r="DW506" s="3"/>
      <c r="DX506" s="3"/>
      <c r="DY506" s="3"/>
      <c r="DZ506" s="3"/>
      <c r="EA506" s="3"/>
    </row>
    <row r="507" spans="19:131" x14ac:dyDescent="0.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4"/>
      <c r="DD507" s="4"/>
      <c r="DE507" s="3"/>
      <c r="DF507" s="4"/>
      <c r="DG507" s="4"/>
      <c r="DH507" s="4"/>
      <c r="DI507" s="4"/>
      <c r="DJ507" s="4"/>
      <c r="DK507" s="4"/>
      <c r="DL507" s="4"/>
      <c r="DM507" s="4"/>
      <c r="DN507" s="4"/>
      <c r="DO507" s="4"/>
      <c r="DP507" s="4"/>
      <c r="DQ507" s="4"/>
      <c r="DR507" s="4"/>
      <c r="DS507" s="4"/>
      <c r="DT507" s="4"/>
      <c r="DU507" s="3"/>
      <c r="DV507" s="3"/>
      <c r="DW507" s="3"/>
      <c r="DX507" s="3"/>
      <c r="DY507" s="3"/>
      <c r="DZ507" s="3"/>
      <c r="EA507" s="3"/>
    </row>
    <row r="508" spans="19:131" x14ac:dyDescent="0.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4"/>
      <c r="DD508" s="4"/>
      <c r="DE508" s="3"/>
      <c r="DF508" s="4"/>
      <c r="DG508" s="4"/>
      <c r="DH508" s="4"/>
      <c r="DI508" s="4"/>
      <c r="DJ508" s="4"/>
      <c r="DK508" s="4"/>
      <c r="DL508" s="4"/>
      <c r="DM508" s="4"/>
      <c r="DN508" s="4"/>
      <c r="DO508" s="4"/>
      <c r="DP508" s="4"/>
      <c r="DQ508" s="4"/>
      <c r="DR508" s="4"/>
      <c r="DS508" s="4"/>
      <c r="DT508" s="4"/>
      <c r="DU508" s="3"/>
      <c r="DV508" s="3"/>
      <c r="DW508" s="3"/>
      <c r="DX508" s="3"/>
      <c r="DY508" s="3"/>
      <c r="DZ508" s="3"/>
      <c r="EA508" s="3"/>
    </row>
    <row r="509" spans="19:131" x14ac:dyDescent="0.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4"/>
      <c r="DD509" s="4"/>
      <c r="DE509" s="3"/>
      <c r="DF509" s="4"/>
      <c r="DG509" s="4"/>
      <c r="DH509" s="4"/>
      <c r="DI509" s="4"/>
      <c r="DJ509" s="4"/>
      <c r="DK509" s="4"/>
      <c r="DL509" s="4"/>
      <c r="DM509" s="4"/>
      <c r="DN509" s="4"/>
      <c r="DO509" s="4"/>
      <c r="DP509" s="4"/>
      <c r="DQ509" s="4"/>
      <c r="DR509" s="4"/>
      <c r="DS509" s="4"/>
      <c r="DT509" s="4"/>
      <c r="DU509" s="3"/>
      <c r="DV509" s="3"/>
      <c r="DW509" s="3"/>
      <c r="DX509" s="3"/>
      <c r="DY509" s="3"/>
      <c r="DZ509" s="3"/>
      <c r="EA509" s="3"/>
    </row>
    <row r="510" spans="19:131" x14ac:dyDescent="0.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4"/>
      <c r="DD510" s="4"/>
      <c r="DE510" s="3"/>
      <c r="DF510" s="4"/>
      <c r="DG510" s="4"/>
      <c r="DH510" s="4"/>
      <c r="DI510" s="4"/>
      <c r="DJ510" s="4"/>
      <c r="DK510" s="4"/>
      <c r="DL510" s="4"/>
      <c r="DM510" s="4"/>
      <c r="DN510" s="4"/>
      <c r="DO510" s="4"/>
      <c r="DP510" s="4"/>
      <c r="DQ510" s="4"/>
      <c r="DR510" s="4"/>
      <c r="DS510" s="4"/>
      <c r="DT510" s="4"/>
      <c r="DU510" s="3"/>
      <c r="DV510" s="3"/>
      <c r="DW510" s="3"/>
      <c r="DX510" s="3"/>
      <c r="DY510" s="3"/>
      <c r="DZ510" s="3"/>
      <c r="EA510" s="3"/>
    </row>
    <row r="511" spans="19:131" x14ac:dyDescent="0.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4"/>
      <c r="DD511" s="4"/>
      <c r="DE511" s="3"/>
      <c r="DF511" s="4"/>
      <c r="DG511" s="4"/>
      <c r="DH511" s="4"/>
      <c r="DI511" s="4"/>
      <c r="DJ511" s="4"/>
      <c r="DK511" s="4"/>
      <c r="DL511" s="4"/>
      <c r="DM511" s="4"/>
      <c r="DN511" s="4"/>
      <c r="DO511" s="4"/>
      <c r="DP511" s="4"/>
      <c r="DQ511" s="4"/>
      <c r="DR511" s="4"/>
      <c r="DS511" s="4"/>
      <c r="DT511" s="4"/>
      <c r="DU511" s="3"/>
      <c r="DV511" s="3"/>
      <c r="DW511" s="3"/>
      <c r="DX511" s="3"/>
      <c r="DY511" s="3"/>
      <c r="DZ511" s="3"/>
      <c r="EA511" s="3"/>
    </row>
    <row r="512" spans="19:131" x14ac:dyDescent="0.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4"/>
      <c r="DD512" s="4"/>
      <c r="DE512" s="3"/>
      <c r="DF512" s="4"/>
      <c r="DG512" s="4"/>
      <c r="DH512" s="4"/>
      <c r="DI512" s="4"/>
      <c r="DJ512" s="4"/>
      <c r="DK512" s="4"/>
      <c r="DL512" s="4"/>
      <c r="DM512" s="4"/>
      <c r="DN512" s="4"/>
      <c r="DO512" s="4"/>
      <c r="DP512" s="4"/>
      <c r="DQ512" s="4"/>
      <c r="DR512" s="4"/>
      <c r="DS512" s="4"/>
      <c r="DT512" s="4"/>
      <c r="DU512" s="3"/>
      <c r="DV512" s="3"/>
      <c r="DW512" s="3"/>
      <c r="DX512" s="3"/>
      <c r="DY512" s="3"/>
      <c r="DZ512" s="3"/>
      <c r="EA512" s="3"/>
    </row>
    <row r="513" spans="19:131" x14ac:dyDescent="0.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4"/>
      <c r="DD513" s="4"/>
      <c r="DE513" s="3"/>
      <c r="DF513" s="4"/>
      <c r="DG513" s="4"/>
      <c r="DH513" s="4"/>
      <c r="DI513" s="4"/>
      <c r="DJ513" s="4"/>
      <c r="DK513" s="4"/>
      <c r="DL513" s="4"/>
      <c r="DM513" s="4"/>
      <c r="DN513" s="4"/>
      <c r="DO513" s="4"/>
      <c r="DP513" s="4"/>
      <c r="DQ513" s="4"/>
      <c r="DR513" s="4"/>
      <c r="DS513" s="4"/>
      <c r="DT513" s="4"/>
      <c r="DU513" s="3"/>
      <c r="DV513" s="3"/>
      <c r="DW513" s="3"/>
      <c r="DX513" s="3"/>
      <c r="DY513" s="3"/>
      <c r="DZ513" s="3"/>
      <c r="EA513" s="3"/>
    </row>
    <row r="514" spans="19:131" x14ac:dyDescent="0.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4"/>
      <c r="DD514" s="4"/>
      <c r="DE514" s="3"/>
      <c r="DF514" s="4"/>
      <c r="DG514" s="4"/>
      <c r="DH514" s="4"/>
      <c r="DI514" s="4"/>
      <c r="DJ514" s="4"/>
      <c r="DK514" s="4"/>
      <c r="DL514" s="4"/>
      <c r="DM514" s="4"/>
      <c r="DN514" s="4"/>
      <c r="DO514" s="4"/>
      <c r="DP514" s="4"/>
      <c r="DQ514" s="4"/>
      <c r="DR514" s="4"/>
      <c r="DS514" s="4"/>
      <c r="DT514" s="4"/>
      <c r="DU514" s="3"/>
      <c r="DV514" s="3"/>
      <c r="DW514" s="3"/>
      <c r="DX514" s="3"/>
      <c r="DY514" s="3"/>
      <c r="DZ514" s="3"/>
      <c r="EA514" s="3"/>
    </row>
    <row r="515" spans="19:131" x14ac:dyDescent="0.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4"/>
      <c r="DD515" s="4"/>
      <c r="DE515" s="3"/>
      <c r="DF515" s="4"/>
      <c r="DG515" s="4"/>
      <c r="DH515" s="4"/>
      <c r="DI515" s="4"/>
      <c r="DJ515" s="4"/>
      <c r="DK515" s="4"/>
      <c r="DL515" s="4"/>
      <c r="DM515" s="4"/>
      <c r="DN515" s="4"/>
      <c r="DO515" s="4"/>
      <c r="DP515" s="4"/>
      <c r="DQ515" s="4"/>
      <c r="DR515" s="4"/>
      <c r="DS515" s="4"/>
      <c r="DT515" s="4"/>
      <c r="DU515" s="3"/>
      <c r="DV515" s="3"/>
      <c r="DW515" s="3"/>
      <c r="DX515" s="3"/>
      <c r="DY515" s="3"/>
      <c r="DZ515" s="3"/>
      <c r="EA515" s="3"/>
    </row>
    <row r="516" spans="19:131" x14ac:dyDescent="0.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4"/>
      <c r="DD516" s="4"/>
      <c r="DE516" s="3"/>
      <c r="DF516" s="4"/>
      <c r="DG516" s="4"/>
      <c r="DH516" s="4"/>
      <c r="DI516" s="4"/>
      <c r="DJ516" s="4"/>
      <c r="DK516" s="4"/>
      <c r="DL516" s="4"/>
      <c r="DM516" s="4"/>
      <c r="DN516" s="4"/>
      <c r="DO516" s="4"/>
      <c r="DP516" s="4"/>
      <c r="DQ516" s="4"/>
      <c r="DR516" s="4"/>
      <c r="DS516" s="4"/>
      <c r="DT516" s="4"/>
      <c r="DU516" s="3"/>
      <c r="DV516" s="3"/>
      <c r="DW516" s="3"/>
      <c r="DX516" s="3"/>
      <c r="DY516" s="3"/>
      <c r="DZ516" s="3"/>
      <c r="EA516" s="3"/>
    </row>
    <row r="517" spans="19:131" x14ac:dyDescent="0.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4"/>
      <c r="DD517" s="4"/>
      <c r="DE517" s="3"/>
      <c r="DF517" s="4"/>
      <c r="DG517" s="4"/>
      <c r="DH517" s="4"/>
      <c r="DI517" s="4"/>
      <c r="DJ517" s="4"/>
      <c r="DK517" s="4"/>
      <c r="DL517" s="4"/>
      <c r="DM517" s="4"/>
      <c r="DN517" s="4"/>
      <c r="DO517" s="4"/>
      <c r="DP517" s="4"/>
      <c r="DQ517" s="4"/>
      <c r="DR517" s="4"/>
      <c r="DS517" s="4"/>
      <c r="DT517" s="4"/>
      <c r="DU517" s="3"/>
      <c r="DV517" s="3"/>
      <c r="DW517" s="3"/>
      <c r="DX517" s="3"/>
      <c r="DY517" s="3"/>
      <c r="DZ517" s="3"/>
      <c r="EA517" s="3"/>
    </row>
    <row r="518" spans="19:131" x14ac:dyDescent="0.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4"/>
      <c r="DD518" s="4"/>
      <c r="DE518" s="3"/>
      <c r="DF518" s="4"/>
      <c r="DG518" s="4"/>
      <c r="DH518" s="4"/>
      <c r="DI518" s="4"/>
      <c r="DJ518" s="4"/>
      <c r="DK518" s="4"/>
      <c r="DL518" s="4"/>
      <c r="DM518" s="4"/>
      <c r="DN518" s="4"/>
      <c r="DO518" s="4"/>
      <c r="DP518" s="4"/>
      <c r="DQ518" s="4"/>
      <c r="DR518" s="4"/>
      <c r="DS518" s="4"/>
      <c r="DT518" s="4"/>
      <c r="DU518" s="3"/>
      <c r="DV518" s="3"/>
      <c r="DW518" s="3"/>
      <c r="DX518" s="3"/>
      <c r="DY518" s="3"/>
      <c r="DZ518" s="3"/>
      <c r="EA518" s="3"/>
    </row>
    <row r="519" spans="19:131" x14ac:dyDescent="0.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4"/>
      <c r="DD519" s="4"/>
      <c r="DE519" s="3"/>
      <c r="DF519" s="4"/>
      <c r="DG519" s="4"/>
      <c r="DH519" s="4"/>
      <c r="DI519" s="4"/>
      <c r="DJ519" s="4"/>
      <c r="DK519" s="4"/>
      <c r="DL519" s="4"/>
      <c r="DM519" s="4"/>
      <c r="DN519" s="4"/>
      <c r="DO519" s="4"/>
      <c r="DP519" s="4"/>
      <c r="DQ519" s="4"/>
      <c r="DR519" s="4"/>
      <c r="DS519" s="4"/>
      <c r="DT519" s="4"/>
      <c r="DU519" s="3"/>
      <c r="DV519" s="3"/>
      <c r="DW519" s="3"/>
      <c r="DX519" s="3"/>
      <c r="DY519" s="3"/>
      <c r="DZ519" s="3"/>
      <c r="EA519" s="3"/>
    </row>
    <row r="520" spans="19:131" x14ac:dyDescent="0.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4"/>
      <c r="DD520" s="4"/>
      <c r="DE520" s="3"/>
      <c r="DF520" s="4"/>
      <c r="DG520" s="4"/>
      <c r="DH520" s="4"/>
      <c r="DI520" s="4"/>
      <c r="DJ520" s="4"/>
      <c r="DK520" s="4"/>
      <c r="DL520" s="4"/>
      <c r="DM520" s="4"/>
      <c r="DN520" s="4"/>
      <c r="DO520" s="4"/>
      <c r="DP520" s="4"/>
      <c r="DQ520" s="4"/>
      <c r="DR520" s="4"/>
      <c r="DS520" s="4"/>
      <c r="DT520" s="4"/>
      <c r="DU520" s="3"/>
      <c r="DV520" s="3"/>
      <c r="DW520" s="3"/>
      <c r="DX520" s="3"/>
      <c r="DY520" s="3"/>
      <c r="DZ520" s="3"/>
      <c r="EA520" s="3"/>
    </row>
    <row r="521" spans="19:131" x14ac:dyDescent="0.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4"/>
      <c r="DD521" s="4"/>
      <c r="DE521" s="3"/>
      <c r="DF521" s="4"/>
      <c r="DG521" s="4"/>
      <c r="DH521" s="4"/>
      <c r="DI521" s="4"/>
      <c r="DJ521" s="4"/>
      <c r="DK521" s="4"/>
      <c r="DL521" s="4"/>
      <c r="DM521" s="4"/>
      <c r="DN521" s="4"/>
      <c r="DO521" s="4"/>
      <c r="DP521" s="4"/>
      <c r="DQ521" s="4"/>
      <c r="DR521" s="4"/>
      <c r="DS521" s="4"/>
      <c r="DT521" s="4"/>
      <c r="DU521" s="3"/>
      <c r="DV521" s="3"/>
      <c r="DW521" s="3"/>
      <c r="DX521" s="3"/>
      <c r="DY521" s="3"/>
      <c r="DZ521" s="3"/>
      <c r="EA521" s="3"/>
    </row>
    <row r="522" spans="19:131" x14ac:dyDescent="0.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4"/>
      <c r="DD522" s="4"/>
      <c r="DE522" s="3"/>
      <c r="DF522" s="4"/>
      <c r="DG522" s="4"/>
      <c r="DH522" s="4"/>
      <c r="DI522" s="4"/>
      <c r="DJ522" s="4"/>
      <c r="DK522" s="4"/>
      <c r="DL522" s="4"/>
      <c r="DM522" s="4"/>
      <c r="DN522" s="4"/>
      <c r="DO522" s="4"/>
      <c r="DP522" s="4"/>
      <c r="DQ522" s="4"/>
      <c r="DR522" s="4"/>
      <c r="DS522" s="4"/>
      <c r="DT522" s="4"/>
      <c r="DU522" s="3"/>
      <c r="DV522" s="3"/>
      <c r="DW522" s="3"/>
      <c r="DX522" s="3"/>
      <c r="DY522" s="3"/>
      <c r="DZ522" s="3"/>
      <c r="EA522" s="3"/>
    </row>
    <row r="523" spans="19:131" x14ac:dyDescent="0.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4"/>
      <c r="DD523" s="4"/>
      <c r="DE523" s="3"/>
      <c r="DF523" s="4"/>
      <c r="DG523" s="4"/>
      <c r="DH523" s="4"/>
      <c r="DI523" s="4"/>
      <c r="DJ523" s="4"/>
      <c r="DK523" s="4"/>
      <c r="DL523" s="4"/>
      <c r="DM523" s="4"/>
      <c r="DN523" s="4"/>
      <c r="DO523" s="4"/>
      <c r="DP523" s="4"/>
      <c r="DQ523" s="4"/>
      <c r="DR523" s="4"/>
      <c r="DS523" s="4"/>
      <c r="DT523" s="4"/>
      <c r="DU523" s="3"/>
      <c r="DV523" s="3"/>
      <c r="DW523" s="3"/>
      <c r="DX523" s="3"/>
      <c r="DY523" s="3"/>
      <c r="DZ523" s="3"/>
      <c r="EA523" s="3"/>
    </row>
    <row r="524" spans="19:131" x14ac:dyDescent="0.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4"/>
      <c r="DD524" s="4"/>
      <c r="DE524" s="3"/>
      <c r="DF524" s="4"/>
      <c r="DG524" s="4"/>
      <c r="DH524" s="4"/>
      <c r="DI524" s="4"/>
      <c r="DJ524" s="4"/>
      <c r="DK524" s="4"/>
      <c r="DL524" s="4"/>
      <c r="DM524" s="4"/>
      <c r="DN524" s="4"/>
      <c r="DO524" s="4"/>
      <c r="DP524" s="4"/>
      <c r="DQ524" s="4"/>
      <c r="DR524" s="4"/>
      <c r="DS524" s="4"/>
      <c r="DT524" s="4"/>
      <c r="DU524" s="3"/>
      <c r="DV524" s="3"/>
      <c r="DW524" s="3"/>
      <c r="DX524" s="3"/>
      <c r="DY524" s="3"/>
      <c r="DZ524" s="3"/>
      <c r="EA524" s="3"/>
    </row>
    <row r="525" spans="19:131" x14ac:dyDescent="0.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4"/>
      <c r="DD525" s="4"/>
      <c r="DE525" s="3"/>
      <c r="DF525" s="4"/>
      <c r="DG525" s="4"/>
      <c r="DH525" s="4"/>
      <c r="DI525" s="4"/>
      <c r="DJ525" s="4"/>
      <c r="DK525" s="4"/>
      <c r="DL525" s="4"/>
      <c r="DM525" s="4"/>
      <c r="DN525" s="4"/>
      <c r="DO525" s="4"/>
      <c r="DP525" s="4"/>
      <c r="DQ525" s="4"/>
      <c r="DR525" s="4"/>
      <c r="DS525" s="4"/>
      <c r="DT525" s="4"/>
      <c r="DU525" s="3"/>
      <c r="DV525" s="3"/>
      <c r="DW525" s="3"/>
      <c r="DX525" s="3"/>
      <c r="DY525" s="3"/>
      <c r="DZ525" s="3"/>
      <c r="EA525" s="3"/>
    </row>
    <row r="526" spans="19:131" x14ac:dyDescent="0.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4"/>
      <c r="DD526" s="4"/>
      <c r="DE526" s="3"/>
      <c r="DF526" s="4"/>
      <c r="DG526" s="4"/>
      <c r="DH526" s="4"/>
      <c r="DI526" s="4"/>
      <c r="DJ526" s="4"/>
      <c r="DK526" s="4"/>
      <c r="DL526" s="4"/>
      <c r="DM526" s="4"/>
      <c r="DN526" s="4"/>
      <c r="DO526" s="4"/>
      <c r="DP526" s="4"/>
      <c r="DQ526" s="4"/>
      <c r="DR526" s="4"/>
      <c r="DS526" s="4"/>
      <c r="DT526" s="4"/>
      <c r="DU526" s="3"/>
      <c r="DV526" s="3"/>
      <c r="DW526" s="3"/>
      <c r="DX526" s="3"/>
      <c r="DY526" s="3"/>
      <c r="DZ526" s="3"/>
      <c r="EA526" s="3"/>
    </row>
    <row r="527" spans="19:131" x14ac:dyDescent="0.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4"/>
      <c r="DD527" s="4"/>
      <c r="DE527" s="3"/>
      <c r="DF527" s="4"/>
      <c r="DG527" s="4"/>
      <c r="DH527" s="4"/>
      <c r="DI527" s="4"/>
      <c r="DJ527" s="4"/>
      <c r="DK527" s="4"/>
      <c r="DL527" s="4"/>
      <c r="DM527" s="4"/>
      <c r="DN527" s="4"/>
      <c r="DO527" s="4"/>
      <c r="DP527" s="4"/>
      <c r="DQ527" s="4"/>
      <c r="DR527" s="4"/>
      <c r="DS527" s="4"/>
      <c r="DT527" s="4"/>
      <c r="DU527" s="3"/>
      <c r="DV527" s="3"/>
      <c r="DW527" s="3"/>
      <c r="DX527" s="3"/>
      <c r="DY527" s="3"/>
      <c r="DZ527" s="3"/>
      <c r="EA527" s="3"/>
    </row>
    <row r="528" spans="19:131" x14ac:dyDescent="0.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4"/>
      <c r="DD528" s="4"/>
      <c r="DE528" s="3"/>
      <c r="DF528" s="4"/>
      <c r="DG528" s="4"/>
      <c r="DH528" s="4"/>
      <c r="DI528" s="4"/>
      <c r="DJ528" s="4"/>
      <c r="DK528" s="4"/>
      <c r="DL528" s="4"/>
      <c r="DM528" s="4"/>
      <c r="DN528" s="4"/>
      <c r="DO528" s="4"/>
      <c r="DP528" s="4"/>
      <c r="DQ528" s="4"/>
      <c r="DR528" s="4"/>
      <c r="DS528" s="4"/>
      <c r="DT528" s="4"/>
      <c r="DU528" s="3"/>
      <c r="DV528" s="3"/>
      <c r="DW528" s="3"/>
      <c r="DX528" s="3"/>
      <c r="DY528" s="3"/>
      <c r="DZ528" s="3"/>
      <c r="EA528" s="3"/>
    </row>
    <row r="529" spans="19:131" x14ac:dyDescent="0.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4"/>
      <c r="DD529" s="4"/>
      <c r="DE529" s="3"/>
      <c r="DF529" s="4"/>
      <c r="DG529" s="4"/>
      <c r="DH529" s="4"/>
      <c r="DI529" s="4"/>
      <c r="DJ529" s="4"/>
      <c r="DK529" s="4"/>
      <c r="DL529" s="4"/>
      <c r="DM529" s="4"/>
      <c r="DN529" s="4"/>
      <c r="DO529" s="4"/>
      <c r="DP529" s="4"/>
      <c r="DQ529" s="4"/>
      <c r="DR529" s="4"/>
      <c r="DS529" s="4"/>
      <c r="DT529" s="4"/>
      <c r="DU529" s="3"/>
      <c r="DV529" s="3"/>
      <c r="DW529" s="3"/>
      <c r="DX529" s="3"/>
      <c r="DY529" s="3"/>
      <c r="DZ529" s="3"/>
      <c r="EA529" s="3"/>
    </row>
    <row r="530" spans="19:131" x14ac:dyDescent="0.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4"/>
      <c r="DD530" s="4"/>
      <c r="DE530" s="3"/>
      <c r="DF530" s="4"/>
      <c r="DG530" s="4"/>
      <c r="DH530" s="4"/>
      <c r="DI530" s="4"/>
      <c r="DJ530" s="4"/>
      <c r="DK530" s="4"/>
      <c r="DL530" s="4"/>
      <c r="DM530" s="4"/>
      <c r="DN530" s="4"/>
      <c r="DO530" s="4"/>
      <c r="DP530" s="4"/>
      <c r="DQ530" s="4"/>
      <c r="DR530" s="4"/>
      <c r="DS530" s="4"/>
      <c r="DT530" s="4"/>
      <c r="DU530" s="3"/>
      <c r="DV530" s="3"/>
      <c r="DW530" s="3"/>
      <c r="DX530" s="3"/>
      <c r="DY530" s="3"/>
      <c r="DZ530" s="3"/>
      <c r="EA530" s="3"/>
    </row>
    <row r="531" spans="19:131" x14ac:dyDescent="0.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4"/>
      <c r="DD531" s="4"/>
      <c r="DE531" s="3"/>
      <c r="DF531" s="4"/>
      <c r="DG531" s="4"/>
      <c r="DH531" s="4"/>
      <c r="DI531" s="4"/>
      <c r="DJ531" s="4"/>
      <c r="DK531" s="4"/>
      <c r="DL531" s="4"/>
      <c r="DM531" s="4"/>
      <c r="DN531" s="4"/>
      <c r="DO531" s="4"/>
      <c r="DP531" s="4"/>
      <c r="DQ531" s="4"/>
      <c r="DR531" s="4"/>
      <c r="DS531" s="4"/>
      <c r="DT531" s="4"/>
      <c r="DU531" s="3"/>
      <c r="DV531" s="3"/>
      <c r="DW531" s="3"/>
      <c r="DX531" s="3"/>
      <c r="DY531" s="3"/>
      <c r="DZ531" s="3"/>
      <c r="EA531" s="3"/>
    </row>
    <row r="532" spans="19:131" x14ac:dyDescent="0.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4"/>
      <c r="DD532" s="4"/>
      <c r="DE532" s="3"/>
      <c r="DF532" s="4"/>
      <c r="DG532" s="4"/>
      <c r="DH532" s="4"/>
      <c r="DI532" s="4"/>
      <c r="DJ532" s="4"/>
      <c r="DK532" s="4"/>
      <c r="DL532" s="4"/>
      <c r="DM532" s="4"/>
      <c r="DN532" s="4"/>
      <c r="DO532" s="4"/>
      <c r="DP532" s="4"/>
      <c r="DQ532" s="4"/>
      <c r="DR532" s="4"/>
      <c r="DS532" s="4"/>
      <c r="DT532" s="4"/>
      <c r="DU532" s="3"/>
      <c r="DV532" s="3"/>
      <c r="DW532" s="3"/>
      <c r="DX532" s="3"/>
      <c r="DY532" s="3"/>
      <c r="DZ532" s="3"/>
      <c r="EA532" s="3"/>
    </row>
    <row r="533" spans="19:131" x14ac:dyDescent="0.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4"/>
      <c r="DD533" s="4"/>
      <c r="DE533" s="3"/>
      <c r="DF533" s="4"/>
      <c r="DG533" s="4"/>
      <c r="DH533" s="4"/>
      <c r="DI533" s="4"/>
      <c r="DJ533" s="4"/>
      <c r="DK533" s="4"/>
      <c r="DL533" s="4"/>
      <c r="DM533" s="4"/>
      <c r="DN533" s="4"/>
      <c r="DO533" s="4"/>
      <c r="DP533" s="4"/>
      <c r="DQ533" s="4"/>
      <c r="DR533" s="4"/>
      <c r="DS533" s="4"/>
      <c r="DT533" s="4"/>
    </row>
  </sheetData>
  <sheetProtection algorithmName="SHA-512" hashValue="b6iGlSvXjBssM8tpP7nIJ+wVkiQDOU0c3GDuQKo9/PB3TOCufzbFyJD9RH3b8bUVf5buojJFQHDZljIH0t7cNQ==" saltValue="q7ZgGeU248LbY1xT0ewJHg==" spinCount="100000" sheet="1" objects="1" scenarios="1" selectLockedCells="1"/>
  <mergeCells count="125">
    <mergeCell ref="A149:G149"/>
    <mergeCell ref="A150:B150"/>
    <mergeCell ref="E150:F150"/>
    <mergeCell ref="A157:G157"/>
    <mergeCell ref="A158:B158"/>
    <mergeCell ref="E158:F158"/>
    <mergeCell ref="H136:H141"/>
    <mergeCell ref="A141:G141"/>
    <mergeCell ref="A142:B142"/>
    <mergeCell ref="E142:F142"/>
    <mergeCell ref="H142:H147"/>
    <mergeCell ref="H148:R148"/>
    <mergeCell ref="H124:H129"/>
    <mergeCell ref="A125:G125"/>
    <mergeCell ref="A126:B126"/>
    <mergeCell ref="E126:F126"/>
    <mergeCell ref="H130:H135"/>
    <mergeCell ref="A133:G133"/>
    <mergeCell ref="A134:B134"/>
    <mergeCell ref="E134:F134"/>
    <mergeCell ref="A109:B109"/>
    <mergeCell ref="E109:F109"/>
    <mergeCell ref="H109:H114"/>
    <mergeCell ref="H115:R117"/>
    <mergeCell ref="A116:G117"/>
    <mergeCell ref="A118:B118"/>
    <mergeCell ref="E118:F118"/>
    <mergeCell ref="H118:H123"/>
    <mergeCell ref="H97:H102"/>
    <mergeCell ref="A102:G102"/>
    <mergeCell ref="A103:B103"/>
    <mergeCell ref="C103:D103"/>
    <mergeCell ref="E103:F103"/>
    <mergeCell ref="H103:H108"/>
    <mergeCell ref="A108:G108"/>
    <mergeCell ref="H85:H90"/>
    <mergeCell ref="A86:G86"/>
    <mergeCell ref="A87:B87"/>
    <mergeCell ref="E87:F87"/>
    <mergeCell ref="H91:H96"/>
    <mergeCell ref="A94:G94"/>
    <mergeCell ref="A95:B95"/>
    <mergeCell ref="E95:F95"/>
    <mergeCell ref="A70:B70"/>
    <mergeCell ref="E70:F70"/>
    <mergeCell ref="H70:H75"/>
    <mergeCell ref="H76:R78"/>
    <mergeCell ref="A77:G78"/>
    <mergeCell ref="A79:B79"/>
    <mergeCell ref="E79:F79"/>
    <mergeCell ref="H79:H84"/>
    <mergeCell ref="H58:H63"/>
    <mergeCell ref="A61:G61"/>
    <mergeCell ref="A62:B62"/>
    <mergeCell ref="E62:F62"/>
    <mergeCell ref="H64:H69"/>
    <mergeCell ref="A69:G69"/>
    <mergeCell ref="A46:B46"/>
    <mergeCell ref="E46:F46"/>
    <mergeCell ref="H46:H51"/>
    <mergeCell ref="H52:H57"/>
    <mergeCell ref="A53:G53"/>
    <mergeCell ref="A54:B54"/>
    <mergeCell ref="E54:F54"/>
    <mergeCell ref="H33:H38"/>
    <mergeCell ref="A39:G39"/>
    <mergeCell ref="H39:R39"/>
    <mergeCell ref="A40:B40"/>
    <mergeCell ref="C40:D40"/>
    <mergeCell ref="E40:F40"/>
    <mergeCell ref="H40:H45"/>
    <mergeCell ref="A45:G45"/>
    <mergeCell ref="H21:H26"/>
    <mergeCell ref="A23:G23"/>
    <mergeCell ref="A24:B24"/>
    <mergeCell ref="E24:F24"/>
    <mergeCell ref="H27:H32"/>
    <mergeCell ref="A31:G31"/>
    <mergeCell ref="A32:B32"/>
    <mergeCell ref="E32:F32"/>
    <mergeCell ref="F13:G13"/>
    <mergeCell ref="A14:B14"/>
    <mergeCell ref="F14:G14"/>
    <mergeCell ref="A15:G15"/>
    <mergeCell ref="H15:H20"/>
    <mergeCell ref="A16:B16"/>
    <mergeCell ref="E16:F16"/>
    <mergeCell ref="A9:B9"/>
    <mergeCell ref="F9:G9"/>
    <mergeCell ref="H9:H14"/>
    <mergeCell ref="A10:B10"/>
    <mergeCell ref="F10:G10"/>
    <mergeCell ref="A11:B11"/>
    <mergeCell ref="F11:G11"/>
    <mergeCell ref="A12:B12"/>
    <mergeCell ref="F12:G12"/>
    <mergeCell ref="A13:B13"/>
    <mergeCell ref="H3:H8"/>
    <mergeCell ref="A4:B4"/>
    <mergeCell ref="C4:D4"/>
    <mergeCell ref="F4:G4"/>
    <mergeCell ref="A5:B5"/>
    <mergeCell ref="C5:D5"/>
    <mergeCell ref="F5:G5"/>
    <mergeCell ref="M1:M2"/>
    <mergeCell ref="N1:N2"/>
    <mergeCell ref="A6:B6"/>
    <mergeCell ref="F6:G6"/>
    <mergeCell ref="A7:B7"/>
    <mergeCell ref="F7:G7"/>
    <mergeCell ref="A8:B8"/>
    <mergeCell ref="F8:G8"/>
    <mergeCell ref="A3:B3"/>
    <mergeCell ref="C3:D3"/>
    <mergeCell ref="E3:G3"/>
    <mergeCell ref="O1:P1"/>
    <mergeCell ref="Q1:Q2"/>
    <mergeCell ref="R1:R2"/>
    <mergeCell ref="B2:C2"/>
    <mergeCell ref="B1:C1"/>
    <mergeCell ref="D1:E2"/>
    <mergeCell ref="H1:H2"/>
    <mergeCell ref="I1:I2"/>
    <mergeCell ref="J1:K1"/>
    <mergeCell ref="L1:L2"/>
  </mergeCells>
  <conditionalFormatting sqref="L3 M9:M38 Q3:R38 M40:M75 Q40:R75 M79:M114 M118:M123 Q79:R114 Q118:R123">
    <cfRule type="cellIs" dxfId="83" priority="42" operator="equal">
      <formula>0</formula>
    </cfRule>
  </conditionalFormatting>
  <conditionalFormatting sqref="L4:M8">
    <cfRule type="cellIs" dxfId="82" priority="41" operator="equal">
      <formula>0</formula>
    </cfRule>
  </conditionalFormatting>
  <conditionalFormatting sqref="M3">
    <cfRule type="cellIs" dxfId="81" priority="40" operator="equal">
      <formula>0</formula>
    </cfRule>
  </conditionalFormatting>
  <conditionalFormatting sqref="L9 L15 L21 L27 L33 L40 L46 L52 L58 L64 L70 L79 L85 L91 L97 L103 L109 L118">
    <cfRule type="cellIs" dxfId="80" priority="39" operator="equal">
      <formula>0</formula>
    </cfRule>
  </conditionalFormatting>
  <conditionalFormatting sqref="L10:L14 L16:L20 L22:L26 L28:L32 L34:L38 L41:L45 L47:L51 L53:L57 L59:L63 L65:L69 L71:L75 L80:L84 L86:L90 L92:L96 L98:L102 L104:L108 L110:L114 L119:L123">
    <cfRule type="cellIs" dxfId="79" priority="38" operator="equal">
      <formula>0</formula>
    </cfRule>
  </conditionalFormatting>
  <conditionalFormatting sqref="E32">
    <cfRule type="cellIs" dxfId="78" priority="37" operator="equal">
      <formula>0</formula>
    </cfRule>
  </conditionalFormatting>
  <conditionalFormatting sqref="E24">
    <cfRule type="cellIs" dxfId="77" priority="36" operator="equal">
      <formula>0</formula>
    </cfRule>
  </conditionalFormatting>
  <conditionalFormatting sqref="E16">
    <cfRule type="cellIs" dxfId="76" priority="35" operator="equal">
      <formula>0</formula>
    </cfRule>
  </conditionalFormatting>
  <conditionalFormatting sqref="E40">
    <cfRule type="cellIs" dxfId="75" priority="34" operator="equal">
      <formula>0</formula>
    </cfRule>
  </conditionalFormatting>
  <conditionalFormatting sqref="E46">
    <cfRule type="cellIs" dxfId="74" priority="33" operator="equal">
      <formula>0</formula>
    </cfRule>
  </conditionalFormatting>
  <conditionalFormatting sqref="E54">
    <cfRule type="cellIs" dxfId="73" priority="32" operator="equal">
      <formula>0</formula>
    </cfRule>
  </conditionalFormatting>
  <conditionalFormatting sqref="E62">
    <cfRule type="cellIs" dxfId="72" priority="31" operator="equal">
      <formula>0</formula>
    </cfRule>
  </conditionalFormatting>
  <conditionalFormatting sqref="E70">
    <cfRule type="cellIs" dxfId="71" priority="30" operator="equal">
      <formula>0</formula>
    </cfRule>
  </conditionalFormatting>
  <conditionalFormatting sqref="E79">
    <cfRule type="cellIs" dxfId="70" priority="29" operator="equal">
      <formula>0</formula>
    </cfRule>
  </conditionalFormatting>
  <conditionalFormatting sqref="E87">
    <cfRule type="cellIs" dxfId="69" priority="28" operator="equal">
      <formula>0</formula>
    </cfRule>
  </conditionalFormatting>
  <conditionalFormatting sqref="E95">
    <cfRule type="cellIs" dxfId="68" priority="27" operator="equal">
      <formula>0</formula>
    </cfRule>
  </conditionalFormatting>
  <conditionalFormatting sqref="E109">
    <cfRule type="cellIs" dxfId="67" priority="26" operator="equal">
      <formula>0</formula>
    </cfRule>
  </conditionalFormatting>
  <conditionalFormatting sqref="C46">
    <cfRule type="cellIs" dxfId="66" priority="25" operator="equal">
      <formula>0</formula>
    </cfRule>
  </conditionalFormatting>
  <conditionalFormatting sqref="C54">
    <cfRule type="cellIs" dxfId="65" priority="24" operator="equal">
      <formula>0</formula>
    </cfRule>
  </conditionalFormatting>
  <conditionalFormatting sqref="C62">
    <cfRule type="cellIs" dxfId="64" priority="23" operator="equal">
      <formula>0</formula>
    </cfRule>
  </conditionalFormatting>
  <conditionalFormatting sqref="C70">
    <cfRule type="cellIs" dxfId="63" priority="22" operator="equal">
      <formula>0</formula>
    </cfRule>
  </conditionalFormatting>
  <conditionalFormatting sqref="C79">
    <cfRule type="cellIs" dxfId="62" priority="21" operator="equal">
      <formula>0</formula>
    </cfRule>
  </conditionalFormatting>
  <conditionalFormatting sqref="C87">
    <cfRule type="cellIs" dxfId="61" priority="20" operator="equal">
      <formula>0</formula>
    </cfRule>
  </conditionalFormatting>
  <conditionalFormatting sqref="C95">
    <cfRule type="cellIs" dxfId="60" priority="19" operator="equal">
      <formula>0</formula>
    </cfRule>
  </conditionalFormatting>
  <conditionalFormatting sqref="C109">
    <cfRule type="cellIs" dxfId="59" priority="18" operator="equal">
      <formula>0</formula>
    </cfRule>
  </conditionalFormatting>
  <conditionalFormatting sqref="C142">
    <cfRule type="cellIs" dxfId="58" priority="10" operator="equal">
      <formula>0</formula>
    </cfRule>
  </conditionalFormatting>
  <conditionalFormatting sqref="E118">
    <cfRule type="cellIs" dxfId="57" priority="17" operator="equal">
      <formula>0</formula>
    </cfRule>
  </conditionalFormatting>
  <conditionalFormatting sqref="C118">
    <cfRule type="cellIs" dxfId="56" priority="16" operator="equal">
      <formula>0</formula>
    </cfRule>
  </conditionalFormatting>
  <conditionalFormatting sqref="E126">
    <cfRule type="cellIs" dxfId="55" priority="15" operator="equal">
      <formula>0</formula>
    </cfRule>
  </conditionalFormatting>
  <conditionalFormatting sqref="C126">
    <cfRule type="cellIs" dxfId="54" priority="14" operator="equal">
      <formula>0</formula>
    </cfRule>
  </conditionalFormatting>
  <conditionalFormatting sqref="E134">
    <cfRule type="cellIs" dxfId="53" priority="13" operator="equal">
      <formula>0</formula>
    </cfRule>
  </conditionalFormatting>
  <conditionalFormatting sqref="C134">
    <cfRule type="cellIs" dxfId="52" priority="12" operator="equal">
      <formula>0</formula>
    </cfRule>
  </conditionalFormatting>
  <conditionalFormatting sqref="E142">
    <cfRule type="cellIs" dxfId="51" priority="11" operator="equal">
      <formula>0</formula>
    </cfRule>
  </conditionalFormatting>
  <conditionalFormatting sqref="M124:M147">
    <cfRule type="cellIs" dxfId="50" priority="9" operator="equal">
      <formula>0</formula>
    </cfRule>
  </conditionalFormatting>
  <conditionalFormatting sqref="L124 L130 L136 L142">
    <cfRule type="cellIs" dxfId="49" priority="8" operator="equal">
      <formula>0</formula>
    </cfRule>
  </conditionalFormatting>
  <conditionalFormatting sqref="L125:L129 L131:L135 L137:L141 L143:L147">
    <cfRule type="cellIs" dxfId="48" priority="7" operator="equal">
      <formula>0</formula>
    </cfRule>
  </conditionalFormatting>
  <conditionalFormatting sqref="Q124:R147">
    <cfRule type="cellIs" dxfId="47" priority="6" operator="equal">
      <formula>0</formula>
    </cfRule>
  </conditionalFormatting>
  <conditionalFormatting sqref="E103">
    <cfRule type="cellIs" dxfId="46" priority="5" operator="equal">
      <formula>0</formula>
    </cfRule>
  </conditionalFormatting>
  <conditionalFormatting sqref="C150">
    <cfRule type="cellIs" dxfId="45" priority="3" operator="equal">
      <formula>0</formula>
    </cfRule>
  </conditionalFormatting>
  <conditionalFormatting sqref="E150">
    <cfRule type="cellIs" dxfId="44" priority="4" operator="equal">
      <formula>0</formula>
    </cfRule>
  </conditionalFormatting>
  <conditionalFormatting sqref="C158">
    <cfRule type="cellIs" dxfId="43" priority="1" operator="equal">
      <formula>0</formula>
    </cfRule>
  </conditionalFormatting>
  <conditionalFormatting sqref="E158">
    <cfRule type="cellIs" dxfId="42" priority="2" operator="equal">
      <formula>0</formula>
    </cfRule>
  </conditionalFormatting>
  <dataValidations count="2">
    <dataValidation type="list" allowBlank="1" showInputMessage="1" showErrorMessage="1" sqref="H3:H38 H124:H148 H118 H85:H114 H79 H46:H75 H40">
      <formula1>$BE$3:$BE$36</formula1>
    </dataValidation>
    <dataValidation type="list" allowBlank="1" showInputMessage="1" showErrorMessage="1" sqref="G2">
      <formula1>$AD$1:$AI$1</formula1>
    </dataValidation>
  </dataValidations>
  <pageMargins left="0.19685039370078741" right="0.19685039370078741" top="0.74803149606299213" bottom="0.74803149606299213" header="0.31496062992125984" footer="0.31496062992125984"/>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T533"/>
  <sheetViews>
    <sheetView rightToLeft="1" workbookViewId="0">
      <selection activeCell="H15" sqref="H15:H20"/>
    </sheetView>
  </sheetViews>
  <sheetFormatPr defaultColWidth="8.88671875" defaultRowHeight="18.600000000000001" x14ac:dyDescent="0.3"/>
  <cols>
    <col min="1" max="1" width="15.109375" style="22" customWidth="1"/>
    <col min="2" max="6" width="13.5546875" style="5" customWidth="1"/>
    <col min="7" max="7" width="15.6640625" style="5" customWidth="1"/>
    <col min="8" max="8" width="25.88671875" style="5" customWidth="1"/>
    <col min="9" max="9" width="7.33203125" style="5" customWidth="1"/>
    <col min="10" max="10" width="9.109375" style="5" customWidth="1"/>
    <col min="11" max="11" width="5.6640625" style="25" customWidth="1"/>
    <col min="12" max="12" width="7.5546875" style="5" customWidth="1"/>
    <col min="13" max="13" width="7.109375" style="26" customWidth="1"/>
    <col min="14" max="14" width="7.33203125" style="5" customWidth="1"/>
    <col min="15" max="15" width="9.109375" style="5" customWidth="1"/>
    <col min="16" max="16" width="5.6640625" style="25" customWidth="1"/>
    <col min="17" max="17" width="7.5546875" style="5" customWidth="1"/>
    <col min="18" max="26" width="7.109375" style="5" customWidth="1"/>
    <col min="27" max="28" width="9.6640625" style="5" hidden="1" customWidth="1"/>
    <col min="29" max="36" width="8.88671875" style="5" hidden="1" customWidth="1"/>
    <col min="37" max="37" width="53" style="5" hidden="1" customWidth="1"/>
    <col min="38" max="38" width="8.88671875" style="5" hidden="1" customWidth="1"/>
    <col min="39" max="39" width="51.33203125" style="5" hidden="1" customWidth="1"/>
    <col min="40" max="56" width="8.88671875" style="5" hidden="1" customWidth="1"/>
    <col min="57" max="57" width="42.109375" style="5" hidden="1" customWidth="1"/>
    <col min="58" max="58" width="51.109375" style="5" hidden="1" customWidth="1"/>
    <col min="59" max="106" width="8.88671875" style="5" hidden="1" customWidth="1"/>
    <col min="107" max="108" width="8.88671875" style="27" hidden="1" customWidth="1"/>
    <col min="109" max="109" width="8.88671875" style="5" hidden="1" customWidth="1"/>
    <col min="110" max="124" width="8.88671875" style="27" hidden="1" customWidth="1"/>
    <col min="125" max="130" width="8.88671875" style="5" hidden="1" customWidth="1"/>
    <col min="131" max="149" width="8.88671875" style="5" customWidth="1"/>
    <col min="150" max="16384" width="8.88671875" style="5"/>
  </cols>
  <sheetData>
    <row r="1" spans="1:176" ht="18.600000000000001" customHeight="1" x14ac:dyDescent="0.3">
      <c r="A1" s="1" t="s">
        <v>99</v>
      </c>
      <c r="B1" s="499" t="s">
        <v>100</v>
      </c>
      <c r="C1" s="499"/>
      <c r="D1" s="500" t="s">
        <v>102</v>
      </c>
      <c r="E1" s="500"/>
      <c r="F1" s="2" t="s">
        <v>101</v>
      </c>
      <c r="G1" s="61" t="s">
        <v>103</v>
      </c>
      <c r="H1" s="502" t="s">
        <v>82</v>
      </c>
      <c r="I1" s="493" t="s">
        <v>45</v>
      </c>
      <c r="J1" s="493" t="s">
        <v>84</v>
      </c>
      <c r="K1" s="493"/>
      <c r="L1" s="494" t="s">
        <v>81</v>
      </c>
      <c r="M1" s="519" t="s">
        <v>83</v>
      </c>
      <c r="N1" s="493" t="s">
        <v>45</v>
      </c>
      <c r="O1" s="493" t="s">
        <v>84</v>
      </c>
      <c r="P1" s="493"/>
      <c r="Q1" s="494" t="s">
        <v>81</v>
      </c>
      <c r="R1" s="496" t="s">
        <v>83</v>
      </c>
      <c r="S1" s="38"/>
      <c r="T1" s="43"/>
      <c r="U1" s="43"/>
      <c r="V1" s="43"/>
      <c r="W1" s="43"/>
      <c r="X1" s="43"/>
      <c r="Y1" s="38"/>
      <c r="Z1" s="38"/>
      <c r="AA1" s="38"/>
      <c r="AB1" s="38"/>
      <c r="AC1" s="3"/>
      <c r="AD1" s="3"/>
      <c r="AE1" s="3">
        <v>1397</v>
      </c>
      <c r="AF1" s="3">
        <v>1398</v>
      </c>
      <c r="AG1" s="3">
        <v>1399</v>
      </c>
      <c r="AH1" s="3">
        <v>1400</v>
      </c>
      <c r="AI1" s="3">
        <v>1401</v>
      </c>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4"/>
      <c r="DD1" s="4"/>
      <c r="DE1" s="3"/>
      <c r="DF1" s="4"/>
      <c r="DG1" s="4"/>
      <c r="DH1" s="4"/>
      <c r="DI1" s="4"/>
      <c r="DJ1" s="4"/>
      <c r="DK1" s="4"/>
      <c r="DL1" s="4"/>
      <c r="DM1" s="4"/>
      <c r="DN1" s="4"/>
      <c r="DO1" s="4"/>
      <c r="DP1" s="4"/>
      <c r="DQ1" s="4"/>
      <c r="DR1" s="4"/>
      <c r="DS1" s="4"/>
      <c r="DT1" s="4"/>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row>
    <row r="2" spans="1:176" ht="19.2" thickBot="1" x14ac:dyDescent="0.35">
      <c r="A2" s="6" t="s">
        <v>97</v>
      </c>
      <c r="B2" s="498"/>
      <c r="C2" s="498"/>
      <c r="D2" s="501"/>
      <c r="E2" s="501"/>
      <c r="F2" s="7" t="s">
        <v>109</v>
      </c>
      <c r="G2" s="62">
        <v>1401</v>
      </c>
      <c r="H2" s="503"/>
      <c r="I2" s="504"/>
      <c r="J2" s="57" t="s">
        <v>123</v>
      </c>
      <c r="K2" s="56" t="s">
        <v>85</v>
      </c>
      <c r="L2" s="495"/>
      <c r="M2" s="520"/>
      <c r="N2" s="504"/>
      <c r="O2" s="57" t="s">
        <v>123</v>
      </c>
      <c r="P2" s="56" t="s">
        <v>85</v>
      </c>
      <c r="Q2" s="495"/>
      <c r="R2" s="497"/>
      <c r="S2" s="38"/>
      <c r="T2" s="43"/>
      <c r="U2" s="43"/>
      <c r="V2" s="43"/>
      <c r="W2" s="43"/>
      <c r="X2" s="43"/>
      <c r="Y2" s="38"/>
      <c r="Z2" s="38"/>
      <c r="AA2" s="38"/>
      <c r="AB2" s="38"/>
      <c r="AC2" s="3"/>
      <c r="AD2" s="3"/>
      <c r="AE2" s="3"/>
      <c r="AF2" s="3"/>
      <c r="AG2" s="3"/>
      <c r="AH2" s="3"/>
      <c r="AI2" s="3"/>
      <c r="AJ2" s="3"/>
      <c r="AK2" s="3" t="s">
        <v>45</v>
      </c>
      <c r="AL2" s="3"/>
      <c r="AM2" s="3" t="s">
        <v>96</v>
      </c>
      <c r="AN2" s="8" t="e">
        <f t="shared" ref="AN2:AS2" si="0">LOOKUP(B35,$BG$3:$DT$3)</f>
        <v>#N/A</v>
      </c>
      <c r="AO2" s="8" t="e">
        <f t="shared" si="0"/>
        <v>#N/A</v>
      </c>
      <c r="AP2" s="8" t="e">
        <f t="shared" si="0"/>
        <v>#N/A</v>
      </c>
      <c r="AQ2" s="8" t="e">
        <f t="shared" si="0"/>
        <v>#N/A</v>
      </c>
      <c r="AR2" s="8" t="e">
        <f t="shared" si="0"/>
        <v>#N/A</v>
      </c>
      <c r="AS2" s="8" t="e">
        <f t="shared" si="0"/>
        <v>#N/A</v>
      </c>
      <c r="AT2" s="8" t="e">
        <f t="shared" ref="AT2:AY2" si="1">LOOKUP(B38,$BG$3:$DT$3)</f>
        <v>#N/A</v>
      </c>
      <c r="AU2" s="8" t="e">
        <f t="shared" si="1"/>
        <v>#N/A</v>
      </c>
      <c r="AV2" s="8" t="e">
        <f t="shared" si="1"/>
        <v>#N/A</v>
      </c>
      <c r="AW2" s="8" t="e">
        <f t="shared" si="1"/>
        <v>#N/A</v>
      </c>
      <c r="AX2" s="8" t="e">
        <f t="shared" si="1"/>
        <v>#N/A</v>
      </c>
      <c r="AY2" s="8" t="e">
        <f t="shared" si="1"/>
        <v>#N/A</v>
      </c>
      <c r="AZ2" s="8" t="e">
        <f>LOOKUP(C32,$BG$3:$DT$3)</f>
        <v>#N/A</v>
      </c>
      <c r="BA2" s="3"/>
      <c r="BB2" s="3"/>
      <c r="BC2" s="3"/>
      <c r="BD2" s="3"/>
      <c r="BE2" s="3" t="s">
        <v>45</v>
      </c>
      <c r="BF2" s="3" t="s">
        <v>96</v>
      </c>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4"/>
      <c r="DD2" s="4"/>
      <c r="DE2" s="3"/>
      <c r="DF2" s="4"/>
      <c r="DG2" s="4"/>
      <c r="DH2" s="4"/>
      <c r="DI2" s="4"/>
      <c r="DJ2" s="4"/>
      <c r="DK2" s="4"/>
      <c r="DL2" s="4"/>
      <c r="DM2" s="4"/>
      <c r="DN2" s="4"/>
      <c r="DO2" s="4"/>
      <c r="DP2" s="4"/>
      <c r="DQ2" s="4"/>
      <c r="DR2" s="4"/>
      <c r="DS2" s="4"/>
      <c r="DT2" s="4"/>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row>
    <row r="3" spans="1:176" x14ac:dyDescent="0.3">
      <c r="A3" s="527" t="s">
        <v>117</v>
      </c>
      <c r="B3" s="528"/>
      <c r="C3" s="529"/>
      <c r="D3" s="530"/>
      <c r="E3" s="531" t="s">
        <v>141</v>
      </c>
      <c r="F3" s="499"/>
      <c r="G3" s="532"/>
      <c r="H3" s="505" t="s">
        <v>50</v>
      </c>
      <c r="I3" s="41" t="s">
        <v>0</v>
      </c>
      <c r="J3" s="69">
        <v>1</v>
      </c>
      <c r="K3" s="53">
        <v>1</v>
      </c>
      <c r="L3" s="54">
        <f>IF(OR($B$35="",$B$35=0),0,IF(H3="","",LOOKUP(H3,$AK$4:$AK$36,AN$4:AN$36)))</f>
        <v>0</v>
      </c>
      <c r="M3" s="54">
        <f>IF(H3="","",L3*K3)</f>
        <v>0</v>
      </c>
      <c r="N3" s="41" t="s">
        <v>6</v>
      </c>
      <c r="O3" s="69">
        <v>1</v>
      </c>
      <c r="P3" s="53">
        <v>1</v>
      </c>
      <c r="Q3" s="54">
        <f>IF(OR($B$38="",$B$38=0),0,IF(H3="","",LOOKUP(H3,$AK$4:$AK$36,AT$4:AT$36)))</f>
        <v>0</v>
      </c>
      <c r="R3" s="55">
        <f>IF(H3="","",Q3*P3)</f>
        <v>0</v>
      </c>
      <c r="S3" s="10"/>
      <c r="T3" s="10"/>
      <c r="U3" s="10"/>
      <c r="V3" s="10"/>
      <c r="W3" s="10"/>
      <c r="X3" s="10"/>
      <c r="Y3" s="10"/>
      <c r="Z3" s="10"/>
      <c r="AA3" s="9" t="s">
        <v>0</v>
      </c>
      <c r="AB3" s="10">
        <f t="shared" ref="AB3:AB8" si="2">SUMIF($I$3:$I$148,AA3,$M$3:$M$148)</f>
        <v>0</v>
      </c>
      <c r="AC3" s="3"/>
      <c r="AD3" s="3"/>
      <c r="AE3" s="3"/>
      <c r="AF3" s="3"/>
      <c r="AG3" s="3"/>
      <c r="AH3" s="3"/>
      <c r="AI3" s="3"/>
      <c r="AJ3" s="3"/>
      <c r="AK3" s="3"/>
      <c r="AL3" s="3"/>
      <c r="AM3" s="3"/>
      <c r="AN3" s="37" t="s">
        <v>0</v>
      </c>
      <c r="AO3" s="37" t="s">
        <v>1</v>
      </c>
      <c r="AP3" s="37" t="s">
        <v>2</v>
      </c>
      <c r="AQ3" s="37" t="s">
        <v>3</v>
      </c>
      <c r="AR3" s="37" t="s">
        <v>4</v>
      </c>
      <c r="AS3" s="37" t="s">
        <v>5</v>
      </c>
      <c r="AT3" s="37" t="s">
        <v>6</v>
      </c>
      <c r="AU3" s="37" t="s">
        <v>7</v>
      </c>
      <c r="AV3" s="37" t="s">
        <v>8</v>
      </c>
      <c r="AW3" s="37" t="s">
        <v>9</v>
      </c>
      <c r="AX3" s="37" t="s">
        <v>10</v>
      </c>
      <c r="AY3" s="37" t="s">
        <v>11</v>
      </c>
      <c r="AZ3" s="37" t="s">
        <v>96</v>
      </c>
      <c r="BA3" s="3"/>
      <c r="BB3" s="3"/>
      <c r="BC3" s="3"/>
      <c r="BD3" s="3"/>
      <c r="BE3" s="3"/>
      <c r="BF3" s="11"/>
      <c r="BG3" s="11">
        <v>20</v>
      </c>
      <c r="BH3" s="11">
        <v>20.5</v>
      </c>
      <c r="BI3" s="11">
        <v>21</v>
      </c>
      <c r="BJ3" s="11">
        <v>21.5</v>
      </c>
      <c r="BK3" s="11">
        <v>22</v>
      </c>
      <c r="BL3" s="11">
        <v>22.5</v>
      </c>
      <c r="BM3" s="11">
        <v>23</v>
      </c>
      <c r="BN3" s="11">
        <v>23.5</v>
      </c>
      <c r="BO3" s="11">
        <v>24</v>
      </c>
      <c r="BP3" s="11">
        <v>24.5</v>
      </c>
      <c r="BQ3" s="11">
        <v>25</v>
      </c>
      <c r="BR3" s="11">
        <v>25.5</v>
      </c>
      <c r="BS3" s="11">
        <v>26</v>
      </c>
      <c r="BT3" s="11">
        <v>26.5</v>
      </c>
      <c r="BU3" s="11">
        <v>27</v>
      </c>
      <c r="BV3" s="11">
        <v>27.5</v>
      </c>
      <c r="BW3" s="11">
        <v>28</v>
      </c>
      <c r="BX3" s="11">
        <v>28.5</v>
      </c>
      <c r="BY3" s="11">
        <v>29</v>
      </c>
      <c r="BZ3" s="11">
        <v>29.5</v>
      </c>
      <c r="CA3" s="11">
        <v>30</v>
      </c>
      <c r="CB3" s="11">
        <v>30.5</v>
      </c>
      <c r="CC3" s="11">
        <v>31</v>
      </c>
      <c r="CD3" s="11">
        <v>31.5</v>
      </c>
      <c r="CE3" s="11">
        <v>32</v>
      </c>
      <c r="CF3" s="11">
        <v>32.5</v>
      </c>
      <c r="CG3" s="11">
        <v>33</v>
      </c>
      <c r="CH3" s="11">
        <v>33.5</v>
      </c>
      <c r="CI3" s="11">
        <v>34</v>
      </c>
      <c r="CJ3" s="11">
        <v>34.5</v>
      </c>
      <c r="CK3" s="11">
        <v>35</v>
      </c>
      <c r="CL3" s="11">
        <v>35.5</v>
      </c>
      <c r="CM3" s="11">
        <v>36</v>
      </c>
      <c r="CN3" s="11">
        <v>36.5</v>
      </c>
      <c r="CO3" s="11">
        <v>37</v>
      </c>
      <c r="CP3" s="11">
        <v>37.5</v>
      </c>
      <c r="CQ3" s="11">
        <v>38</v>
      </c>
      <c r="CR3" s="11">
        <v>38.5</v>
      </c>
      <c r="CS3" s="11">
        <v>39</v>
      </c>
      <c r="CT3" s="11">
        <v>39.5</v>
      </c>
      <c r="CU3" s="11">
        <v>40</v>
      </c>
      <c r="CV3" s="11">
        <v>40.5</v>
      </c>
      <c r="CW3" s="11">
        <v>41</v>
      </c>
      <c r="CX3" s="11">
        <v>41.5</v>
      </c>
      <c r="CY3" s="11">
        <v>42</v>
      </c>
      <c r="CZ3" s="11">
        <v>42.5</v>
      </c>
      <c r="DA3" s="11">
        <v>43</v>
      </c>
      <c r="DB3" s="11">
        <v>45</v>
      </c>
      <c r="DC3" s="11">
        <v>47</v>
      </c>
      <c r="DD3" s="11">
        <v>49</v>
      </c>
      <c r="DE3" s="11">
        <v>50</v>
      </c>
      <c r="DF3" s="11">
        <v>51</v>
      </c>
      <c r="DG3" s="11">
        <v>52</v>
      </c>
      <c r="DH3" s="11">
        <v>53</v>
      </c>
      <c r="DI3" s="11">
        <v>54</v>
      </c>
      <c r="DJ3" s="11">
        <v>55</v>
      </c>
      <c r="DK3" s="11">
        <v>56</v>
      </c>
      <c r="DL3" s="11">
        <v>57</v>
      </c>
      <c r="DM3" s="11">
        <v>58</v>
      </c>
      <c r="DN3" s="11">
        <v>59</v>
      </c>
      <c r="DO3" s="11">
        <v>60</v>
      </c>
      <c r="DP3" s="11">
        <v>61</v>
      </c>
      <c r="DQ3" s="11">
        <v>62</v>
      </c>
      <c r="DR3" s="11">
        <v>63</v>
      </c>
      <c r="DS3" s="11">
        <v>64</v>
      </c>
      <c r="DT3" s="11">
        <v>65</v>
      </c>
      <c r="DU3" s="3"/>
      <c r="DV3" s="3"/>
      <c r="DW3" s="3"/>
      <c r="DX3" s="3"/>
      <c r="DY3" s="3"/>
      <c r="DZ3" s="3"/>
      <c r="EA3" s="3"/>
    </row>
    <row r="4" spans="1:176" x14ac:dyDescent="0.3">
      <c r="A4" s="507" t="s">
        <v>118</v>
      </c>
      <c r="B4" s="508"/>
      <c r="C4" s="509"/>
      <c r="D4" s="510"/>
      <c r="E4" s="49" t="s">
        <v>154</v>
      </c>
      <c r="F4" s="511"/>
      <c r="G4" s="512"/>
      <c r="H4" s="506"/>
      <c r="I4" s="40" t="s">
        <v>1</v>
      </c>
      <c r="J4" s="70">
        <v>1</v>
      </c>
      <c r="K4" s="53">
        <v>1</v>
      </c>
      <c r="L4" s="35">
        <f>IF(OR($C$35="",$C$35=0),0,IF(H3="","",LOOKUP(H3,$AK$4:$AK$36,AO$4:AO$36)))</f>
        <v>0</v>
      </c>
      <c r="M4" s="35">
        <f>IF(H3="","",L4*K4)</f>
        <v>0</v>
      </c>
      <c r="N4" s="40" t="s">
        <v>7</v>
      </c>
      <c r="O4" s="70">
        <v>1</v>
      </c>
      <c r="P4" s="34">
        <v>1</v>
      </c>
      <c r="Q4" s="35">
        <f>IF(OR($C$38="",$C$38=0),0,IF(H3="","",LOOKUP(H3,$AK$4:$AK$36,AU$4:AU$36)))</f>
        <v>0</v>
      </c>
      <c r="R4" s="36">
        <f>IF(H3="","",Q4*P4)</f>
        <v>0</v>
      </c>
      <c r="S4" s="10"/>
      <c r="T4" s="10"/>
      <c r="U4" s="10"/>
      <c r="V4" s="10"/>
      <c r="W4" s="10"/>
      <c r="X4" s="10"/>
      <c r="Y4" s="10"/>
      <c r="Z4" s="10"/>
      <c r="AA4" s="9" t="s">
        <v>1</v>
      </c>
      <c r="AB4" s="10">
        <f t="shared" si="2"/>
        <v>0</v>
      </c>
      <c r="AC4" s="3"/>
      <c r="AD4" s="3"/>
      <c r="AE4" s="3"/>
      <c r="AF4" s="3"/>
      <c r="AG4" s="3"/>
      <c r="AH4" s="3"/>
      <c r="AI4" s="3"/>
      <c r="AJ4" s="3"/>
      <c r="AK4" s="11" t="s">
        <v>70</v>
      </c>
      <c r="AL4" s="13" t="s">
        <v>93</v>
      </c>
      <c r="AM4" s="11" t="s">
        <v>70</v>
      </c>
      <c r="AN4" s="8" t="e">
        <f t="shared" ref="AN4:AS4" si="3">ROUND(IF(AN$2=B$35,LOOKUP(B$35,$BG$3:$DT$3,$BG4:$DT4),FORECAST(B$35,$BG4:$DT4,$BG$3:$DT$3)),2)</f>
        <v>#N/A</v>
      </c>
      <c r="AO4" s="8" t="e">
        <f t="shared" si="3"/>
        <v>#N/A</v>
      </c>
      <c r="AP4" s="8" t="e">
        <f t="shared" si="3"/>
        <v>#N/A</v>
      </c>
      <c r="AQ4" s="8" t="e">
        <f t="shared" si="3"/>
        <v>#N/A</v>
      </c>
      <c r="AR4" s="8" t="e">
        <f t="shared" si="3"/>
        <v>#N/A</v>
      </c>
      <c r="AS4" s="8" t="e">
        <f t="shared" si="3"/>
        <v>#N/A</v>
      </c>
      <c r="AT4" s="8" t="e">
        <f t="shared" ref="AT4:AY4" si="4">ROUND(IF(AT$2=B$38,LOOKUP(B$38,$BG$3:$DT$3,$BG4:$DT4),FORECAST(B$38,$BG4:$DT4,$BG$3:$DT$3)),2)</f>
        <v>#N/A</v>
      </c>
      <c r="AU4" s="8" t="e">
        <f t="shared" si="4"/>
        <v>#N/A</v>
      </c>
      <c r="AV4" s="8" t="e">
        <f t="shared" si="4"/>
        <v>#N/A</v>
      </c>
      <c r="AW4" s="8" t="e">
        <f t="shared" si="4"/>
        <v>#N/A</v>
      </c>
      <c r="AX4" s="8" t="e">
        <f t="shared" si="4"/>
        <v>#N/A</v>
      </c>
      <c r="AY4" s="8" t="e">
        <f t="shared" si="4"/>
        <v>#N/A</v>
      </c>
      <c r="AZ4" s="8" t="e">
        <f t="shared" ref="AZ4:AZ36" si="5">ROUND(IF(AZ$2=C$32,LOOKUP(C$32,$BG$3:$DT$3,BG4:DT4),FORECAST(C$32,$BG4:$DT4,$BG$3:$DT$3)),2)</f>
        <v>#N/A</v>
      </c>
      <c r="BA4" s="14"/>
      <c r="BB4" s="14"/>
      <c r="BC4" s="14"/>
      <c r="BD4" s="3"/>
      <c r="BE4" s="11" t="s">
        <v>70</v>
      </c>
      <c r="BF4" s="11" t="s">
        <v>70</v>
      </c>
      <c r="BG4" s="11">
        <v>6.69</v>
      </c>
      <c r="BH4" s="11">
        <v>6.71</v>
      </c>
      <c r="BI4" s="11">
        <v>6.74</v>
      </c>
      <c r="BJ4" s="11">
        <v>6.76</v>
      </c>
      <c r="BK4" s="11">
        <v>6.78</v>
      </c>
      <c r="BL4" s="11">
        <v>6.8</v>
      </c>
      <c r="BM4" s="11">
        <v>6.82</v>
      </c>
      <c r="BN4" s="11">
        <v>6.85</v>
      </c>
      <c r="BO4" s="11">
        <v>6.87</v>
      </c>
      <c r="BP4" s="11">
        <v>6.89</v>
      </c>
      <c r="BQ4" s="11">
        <v>6.91</v>
      </c>
      <c r="BR4" s="11">
        <v>6.93</v>
      </c>
      <c r="BS4" s="11">
        <v>6.96</v>
      </c>
      <c r="BT4" s="11">
        <v>6.98</v>
      </c>
      <c r="BU4" s="11">
        <v>7</v>
      </c>
      <c r="BV4" s="11">
        <v>7.02</v>
      </c>
      <c r="BW4" s="11">
        <v>7.05</v>
      </c>
      <c r="BX4" s="11">
        <v>7.07</v>
      </c>
      <c r="BY4" s="11">
        <v>7.09</v>
      </c>
      <c r="BZ4" s="11">
        <v>7.11</v>
      </c>
      <c r="CA4" s="11">
        <v>7.13</v>
      </c>
      <c r="CB4" s="11">
        <v>7.16</v>
      </c>
      <c r="CC4" s="11">
        <v>7.18</v>
      </c>
      <c r="CD4" s="11">
        <v>7.2</v>
      </c>
      <c r="CE4" s="11">
        <v>7.22</v>
      </c>
      <c r="CF4" s="11">
        <v>7.24</v>
      </c>
      <c r="CG4" s="11">
        <v>7.27</v>
      </c>
      <c r="CH4" s="11">
        <v>7.29</v>
      </c>
      <c r="CI4" s="11">
        <v>7.31</v>
      </c>
      <c r="CJ4" s="11">
        <v>7.33</v>
      </c>
      <c r="CK4" s="11">
        <v>7.35</v>
      </c>
      <c r="CL4" s="11">
        <v>7.38</v>
      </c>
      <c r="CM4" s="11">
        <v>7.4</v>
      </c>
      <c r="CN4" s="11">
        <v>7.42</v>
      </c>
      <c r="CO4" s="11">
        <v>7.44</v>
      </c>
      <c r="CP4" s="11">
        <v>7.46</v>
      </c>
      <c r="CQ4" s="11">
        <v>7.49</v>
      </c>
      <c r="CR4" s="11">
        <v>7.51</v>
      </c>
      <c r="CS4" s="11">
        <v>7.53</v>
      </c>
      <c r="CT4" s="11">
        <v>7.55</v>
      </c>
      <c r="CU4" s="11">
        <v>7.58</v>
      </c>
      <c r="CV4" s="11">
        <v>7.6</v>
      </c>
      <c r="CW4" s="11">
        <v>7.62</v>
      </c>
      <c r="CX4" s="11">
        <v>7.64</v>
      </c>
      <c r="CY4" s="11">
        <v>7.66</v>
      </c>
      <c r="CZ4" s="11">
        <v>7.69</v>
      </c>
      <c r="DA4" s="11">
        <v>7.71</v>
      </c>
      <c r="DB4" s="11">
        <v>7.8</v>
      </c>
      <c r="DC4" s="11">
        <v>7.88</v>
      </c>
      <c r="DD4" s="11">
        <v>7.97</v>
      </c>
      <c r="DE4" s="11">
        <v>8.02</v>
      </c>
      <c r="DF4" s="11">
        <v>8.06</v>
      </c>
      <c r="DG4" s="11">
        <v>8.11</v>
      </c>
      <c r="DH4" s="11">
        <v>8.15</v>
      </c>
      <c r="DI4" s="11">
        <v>8.19</v>
      </c>
      <c r="DJ4" s="11">
        <v>8.24</v>
      </c>
      <c r="DK4" s="11">
        <v>8.2799999999999994</v>
      </c>
      <c r="DL4" s="11">
        <v>8.33</v>
      </c>
      <c r="DM4" s="11">
        <v>8.3699999999999992</v>
      </c>
      <c r="DN4" s="11">
        <v>8.41</v>
      </c>
      <c r="DO4" s="11">
        <v>8.4600000000000009</v>
      </c>
      <c r="DP4" s="11">
        <v>8.5</v>
      </c>
      <c r="DQ4" s="11">
        <v>8.5500000000000007</v>
      </c>
      <c r="DR4" s="11">
        <v>8.59</v>
      </c>
      <c r="DS4" s="11">
        <v>8.64</v>
      </c>
      <c r="DT4" s="11">
        <v>8.68</v>
      </c>
      <c r="DU4" s="3"/>
      <c r="DV4" s="3"/>
      <c r="DW4" s="3"/>
      <c r="DX4" s="3"/>
      <c r="DY4" s="3"/>
      <c r="DZ4" s="3"/>
      <c r="EA4" s="3"/>
    </row>
    <row r="5" spans="1:176" ht="19.2" thickBot="1" x14ac:dyDescent="0.35">
      <c r="A5" s="513" t="s">
        <v>119</v>
      </c>
      <c r="B5" s="514"/>
      <c r="C5" s="515"/>
      <c r="D5" s="516"/>
      <c r="E5" s="51" t="s">
        <v>155</v>
      </c>
      <c r="F5" s="517"/>
      <c r="G5" s="518"/>
      <c r="H5" s="506"/>
      <c r="I5" s="40" t="s">
        <v>2</v>
      </c>
      <c r="J5" s="70">
        <v>1</v>
      </c>
      <c r="K5" s="34">
        <v>1</v>
      </c>
      <c r="L5" s="35">
        <f>IF(OR($D$35="",$D$35=0),0,IF(H3="","",LOOKUP(H3,$AK$4:$AK$36,AP$4:AP$36)))</f>
        <v>0</v>
      </c>
      <c r="M5" s="35">
        <f>IF(H3="","",L5*K5)</f>
        <v>0</v>
      </c>
      <c r="N5" s="40" t="s">
        <v>8</v>
      </c>
      <c r="O5" s="70">
        <v>1</v>
      </c>
      <c r="P5" s="34">
        <v>1</v>
      </c>
      <c r="Q5" s="35">
        <f>IF(OR($D$38="",$D$38=0),0,IF(H3="","",LOOKUP(H3,$AK$4:$AK$36,AV$4:AV$36)))</f>
        <v>0</v>
      </c>
      <c r="R5" s="36">
        <f>IF(H3="","",Q5*P5)</f>
        <v>0</v>
      </c>
      <c r="S5" s="10"/>
      <c r="T5" s="10"/>
      <c r="U5" s="10"/>
      <c r="V5" s="10"/>
      <c r="W5" s="10"/>
      <c r="X5" s="10"/>
      <c r="Y5" s="10"/>
      <c r="Z5" s="10"/>
      <c r="AA5" s="9" t="s">
        <v>2</v>
      </c>
      <c r="AB5" s="10">
        <f t="shared" si="2"/>
        <v>0</v>
      </c>
      <c r="AC5" s="3"/>
      <c r="AD5" s="3"/>
      <c r="AE5" s="3"/>
      <c r="AF5" s="3"/>
      <c r="AG5" s="3"/>
      <c r="AH5" s="3"/>
      <c r="AI5" s="3"/>
      <c r="AJ5" s="3"/>
      <c r="AK5" s="11" t="s">
        <v>78</v>
      </c>
      <c r="AL5" s="13" t="s">
        <v>93</v>
      </c>
      <c r="AM5" s="11" t="s">
        <v>78</v>
      </c>
      <c r="AN5" s="8" t="e">
        <f t="shared" ref="AN5:AN36" si="6">ROUND(IF(AN$2=B$35,LOOKUP(B$35,$BG$3:$DT$3,$BG5:$DT5),FORECAST(B$35,$BG5:$DT5,$BG$3:$DT$3)),2)</f>
        <v>#N/A</v>
      </c>
      <c r="AO5" s="8" t="e">
        <f t="shared" ref="AO5:AO36" si="7">ROUND(IF(AO$2=C$35,LOOKUP(C$35,$BG$3:$DT$3,$BG5:$DT5),FORECAST(C$35,$BG5:$DT5,$BG$3:$DT$3)),2)</f>
        <v>#N/A</v>
      </c>
      <c r="AP5" s="8" t="e">
        <f t="shared" ref="AP5:AP36" si="8">ROUND(IF(AP$2=D$35,LOOKUP(D$35,$BG$3:$DT$3,$BG5:$DT5),FORECAST(D$35,$BG5:$DT5,$BG$3:$DT$3)),2)</f>
        <v>#N/A</v>
      </c>
      <c r="AQ5" s="8" t="e">
        <f t="shared" ref="AQ5:AQ36" si="9">ROUND(IF(AQ$2=E$35,LOOKUP(E$35,$BG$3:$DT$3,$BG5:$DT5),FORECAST(E$35,$BG5:$DT5,$BG$3:$DT$3)),2)</f>
        <v>#N/A</v>
      </c>
      <c r="AR5" s="8" t="e">
        <f t="shared" ref="AR5:AR36" si="10">ROUND(IF(AR$2=F$35,LOOKUP(F$35,$BG$3:$DT$3,$BG5:$DT5),FORECAST(F$35,$BG5:$DT5,$BG$3:$DT$3)),2)</f>
        <v>#N/A</v>
      </c>
      <c r="AS5" s="8" t="e">
        <f t="shared" ref="AS5:AS36" si="11">ROUND(IF(AS$2=G$35,LOOKUP(G$35,$BG$3:$DT$3,$BG5:$DT5),FORECAST(G$35,$BG5:$DT5,$BG$3:$DT$3)),2)</f>
        <v>#N/A</v>
      </c>
      <c r="AT5" s="8" t="e">
        <f t="shared" ref="AT5:AT36" si="12">ROUND(IF(AT$2=B$38,LOOKUP(B$38,$BG$3:$DT$3,$BG5:$DT5),FORECAST(B$38,$BG5:$DT5,$BG$3:$DT$3)),2)</f>
        <v>#N/A</v>
      </c>
      <c r="AU5" s="8" t="e">
        <f t="shared" ref="AU5:AU36" si="13">ROUND(IF(AU$2=C$38,LOOKUP(C$38,$BG$3:$DT$3,$BG5:$DT5),FORECAST(C$38,$BG5:$DT5,$BG$3:$DT$3)),2)</f>
        <v>#N/A</v>
      </c>
      <c r="AV5" s="8" t="e">
        <f t="shared" ref="AV5:AV36" si="14">ROUND(IF(AV$2=D$38,LOOKUP(D$38,$BG$3:$DT$3,$BG5:$DT5),FORECAST(D$38,$BG5:$DT5,$BG$3:$DT$3)),2)</f>
        <v>#N/A</v>
      </c>
      <c r="AW5" s="8" t="e">
        <f t="shared" ref="AW5:AW36" si="15">ROUND(IF(AW$2=E$38,LOOKUP(E$38,$BG$3:$DT$3,$BG5:$DT5),FORECAST(E$38,$BG5:$DT5,$BG$3:$DT$3)),2)</f>
        <v>#N/A</v>
      </c>
      <c r="AX5" s="8" t="e">
        <f t="shared" ref="AX5:AX36" si="16">ROUND(IF(AX$2=F$38,LOOKUP(F$38,$BG$3:$DT$3,$BG5:$DT5),FORECAST(F$38,$BG5:$DT5,$BG$3:$DT$3)),2)</f>
        <v>#N/A</v>
      </c>
      <c r="AY5" s="8" t="e">
        <f t="shared" ref="AY5:AY36" si="17">ROUND(IF(AY$2=G$38,LOOKUP(G$38,$BG$3:$DT$3,$BG5:$DT5),FORECAST(G$38,$BG5:$DT5,$BG$3:$DT$3)),2)</f>
        <v>#N/A</v>
      </c>
      <c r="AZ5" s="8" t="e">
        <f t="shared" si="5"/>
        <v>#N/A</v>
      </c>
      <c r="BA5" s="14"/>
      <c r="BB5" s="14"/>
      <c r="BC5" s="14"/>
      <c r="BD5" s="3"/>
      <c r="BE5" s="11" t="s">
        <v>78</v>
      </c>
      <c r="BF5" s="11" t="s">
        <v>78</v>
      </c>
      <c r="BG5" s="11">
        <v>1.65</v>
      </c>
      <c r="BH5" s="11">
        <v>1.66</v>
      </c>
      <c r="BI5" s="11">
        <v>1.67</v>
      </c>
      <c r="BJ5" s="11">
        <v>1.67</v>
      </c>
      <c r="BK5" s="11">
        <v>1.68</v>
      </c>
      <c r="BL5" s="11">
        <v>1.68</v>
      </c>
      <c r="BM5" s="11">
        <v>1.69</v>
      </c>
      <c r="BN5" s="11">
        <v>1.69</v>
      </c>
      <c r="BO5" s="11">
        <v>1.7</v>
      </c>
      <c r="BP5" s="11">
        <v>1.7</v>
      </c>
      <c r="BQ5" s="11">
        <v>1.71</v>
      </c>
      <c r="BR5" s="11">
        <v>1.71</v>
      </c>
      <c r="BS5" s="11">
        <v>1.72</v>
      </c>
      <c r="BT5" s="11">
        <v>1.73</v>
      </c>
      <c r="BU5" s="11">
        <v>1.73</v>
      </c>
      <c r="BV5" s="11">
        <v>1.74</v>
      </c>
      <c r="BW5" s="11">
        <v>1.74</v>
      </c>
      <c r="BX5" s="11">
        <v>1.75</v>
      </c>
      <c r="BY5" s="11">
        <v>1.75</v>
      </c>
      <c r="BZ5" s="11">
        <v>1.76</v>
      </c>
      <c r="CA5" s="11">
        <v>1.76</v>
      </c>
      <c r="CB5" s="11">
        <v>1.77</v>
      </c>
      <c r="CC5" s="11">
        <v>1.77</v>
      </c>
      <c r="CD5" s="11">
        <v>1.78</v>
      </c>
      <c r="CE5" s="11">
        <v>1.79</v>
      </c>
      <c r="CF5" s="11">
        <v>1.79</v>
      </c>
      <c r="CG5" s="11">
        <v>1.8</v>
      </c>
      <c r="CH5" s="11">
        <v>1.8</v>
      </c>
      <c r="CI5" s="11">
        <v>1.81</v>
      </c>
      <c r="CJ5" s="11">
        <v>1.81</v>
      </c>
      <c r="CK5" s="11">
        <v>1.82</v>
      </c>
      <c r="CL5" s="11">
        <v>1.82</v>
      </c>
      <c r="CM5" s="11">
        <v>1.83</v>
      </c>
      <c r="CN5" s="11">
        <v>1.84</v>
      </c>
      <c r="CO5" s="11">
        <v>1.84</v>
      </c>
      <c r="CP5" s="11">
        <v>1.85</v>
      </c>
      <c r="CQ5" s="11">
        <v>1.85</v>
      </c>
      <c r="CR5" s="11">
        <v>1.86</v>
      </c>
      <c r="CS5" s="11">
        <v>1.86</v>
      </c>
      <c r="CT5" s="11">
        <v>1.87</v>
      </c>
      <c r="CU5" s="11">
        <v>1.87</v>
      </c>
      <c r="CV5" s="11">
        <v>1.88</v>
      </c>
      <c r="CW5" s="11">
        <v>1.88</v>
      </c>
      <c r="CX5" s="11">
        <v>1.89</v>
      </c>
      <c r="CY5" s="11">
        <v>1.9</v>
      </c>
      <c r="CZ5" s="11">
        <v>1.9</v>
      </c>
      <c r="DA5" s="11">
        <v>1.91</v>
      </c>
      <c r="DB5" s="11">
        <v>1.93</v>
      </c>
      <c r="DC5" s="11">
        <v>1.95</v>
      </c>
      <c r="DD5" s="11">
        <v>1.97</v>
      </c>
      <c r="DE5" s="11">
        <v>1.98</v>
      </c>
      <c r="DF5" s="11">
        <v>1.99</v>
      </c>
      <c r="DG5" s="11">
        <v>2</v>
      </c>
      <c r="DH5" s="11">
        <v>2.02</v>
      </c>
      <c r="DI5" s="11">
        <v>2.0299999999999998</v>
      </c>
      <c r="DJ5" s="11">
        <v>2.04</v>
      </c>
      <c r="DK5" s="11">
        <v>2.0499999999999998</v>
      </c>
      <c r="DL5" s="11">
        <v>2.06</v>
      </c>
      <c r="DM5" s="11">
        <v>2.0699999999999998</v>
      </c>
      <c r="DN5" s="11">
        <v>2.08</v>
      </c>
      <c r="DO5" s="11">
        <v>2.09</v>
      </c>
      <c r="DP5" s="11">
        <v>2.1</v>
      </c>
      <c r="DQ5" s="11">
        <v>2.11</v>
      </c>
      <c r="DR5" s="11">
        <v>2.12</v>
      </c>
      <c r="DS5" s="11">
        <v>2.14</v>
      </c>
      <c r="DT5" s="11">
        <v>2.15</v>
      </c>
      <c r="DU5" s="3"/>
      <c r="DV5" s="3"/>
      <c r="DW5" s="3"/>
      <c r="DX5" s="3"/>
      <c r="DY5" s="3"/>
      <c r="DZ5" s="3"/>
      <c r="EA5" s="3"/>
    </row>
    <row r="6" spans="1:176" x14ac:dyDescent="0.3">
      <c r="A6" s="521" t="s">
        <v>104</v>
      </c>
      <c r="B6" s="522"/>
      <c r="C6" s="15" t="s">
        <v>91</v>
      </c>
      <c r="D6" s="16" t="s">
        <v>92</v>
      </c>
      <c r="E6" s="60" t="s">
        <v>91</v>
      </c>
      <c r="F6" s="523" t="s">
        <v>92</v>
      </c>
      <c r="G6" s="524"/>
      <c r="H6" s="506"/>
      <c r="I6" s="40" t="s">
        <v>3</v>
      </c>
      <c r="J6" s="70">
        <v>1</v>
      </c>
      <c r="K6" s="34">
        <v>1</v>
      </c>
      <c r="L6" s="35">
        <f>IF(OR($E$35="",$E$35=0),0,IF(H3="","",LOOKUP(H3,$AK$4:$AK$36,AQ$4:AQ$36)))</f>
        <v>0</v>
      </c>
      <c r="M6" s="35">
        <f>IF(H3="","",L6*K6)</f>
        <v>0</v>
      </c>
      <c r="N6" s="40" t="s">
        <v>9</v>
      </c>
      <c r="O6" s="70">
        <v>1</v>
      </c>
      <c r="P6" s="34">
        <v>1</v>
      </c>
      <c r="Q6" s="35">
        <f>IF(OR($E$38="",$E$38=0),0,IF(H3="","",LOOKUP(H3,$AK$4:$AK$36,AW$4:AW$36)))</f>
        <v>0</v>
      </c>
      <c r="R6" s="36">
        <f>IF(H3="","",Q6*P6)</f>
        <v>0</v>
      </c>
      <c r="S6" s="10"/>
      <c r="T6" s="10"/>
      <c r="U6" s="10"/>
      <c r="V6" s="10"/>
      <c r="W6" s="10"/>
      <c r="X6" s="10"/>
      <c r="Y6" s="10"/>
      <c r="Z6" s="10"/>
      <c r="AA6" s="9" t="s">
        <v>3</v>
      </c>
      <c r="AB6" s="10">
        <f t="shared" si="2"/>
        <v>0</v>
      </c>
      <c r="AC6" s="3"/>
      <c r="AD6" s="3"/>
      <c r="AE6" s="3"/>
      <c r="AF6" s="3"/>
      <c r="AG6" s="3"/>
      <c r="AH6" s="3"/>
      <c r="AI6" s="3"/>
      <c r="AJ6" s="3"/>
      <c r="AK6" s="11" t="s">
        <v>60</v>
      </c>
      <c r="AL6" s="13" t="s">
        <v>93</v>
      </c>
      <c r="AM6" s="11" t="s">
        <v>60</v>
      </c>
      <c r="AN6" s="8" t="e">
        <f t="shared" si="6"/>
        <v>#N/A</v>
      </c>
      <c r="AO6" s="8" t="e">
        <f t="shared" si="7"/>
        <v>#N/A</v>
      </c>
      <c r="AP6" s="8" t="e">
        <f t="shared" si="8"/>
        <v>#N/A</v>
      </c>
      <c r="AQ6" s="8" t="e">
        <f t="shared" si="9"/>
        <v>#N/A</v>
      </c>
      <c r="AR6" s="8" t="e">
        <f t="shared" si="10"/>
        <v>#N/A</v>
      </c>
      <c r="AS6" s="8" t="e">
        <f t="shared" si="11"/>
        <v>#N/A</v>
      </c>
      <c r="AT6" s="8" t="e">
        <f t="shared" si="12"/>
        <v>#N/A</v>
      </c>
      <c r="AU6" s="8" t="e">
        <f t="shared" si="13"/>
        <v>#N/A</v>
      </c>
      <c r="AV6" s="8" t="e">
        <f t="shared" si="14"/>
        <v>#N/A</v>
      </c>
      <c r="AW6" s="8" t="e">
        <f t="shared" si="15"/>
        <v>#N/A</v>
      </c>
      <c r="AX6" s="8" t="e">
        <f t="shared" si="16"/>
        <v>#N/A</v>
      </c>
      <c r="AY6" s="8" t="e">
        <f t="shared" si="17"/>
        <v>#N/A</v>
      </c>
      <c r="AZ6" s="8" t="e">
        <f t="shared" si="5"/>
        <v>#N/A</v>
      </c>
      <c r="BA6" s="14"/>
      <c r="BB6" s="14"/>
      <c r="BC6" s="14"/>
      <c r="BD6" s="3"/>
      <c r="BE6" s="11" t="s">
        <v>60</v>
      </c>
      <c r="BF6" s="11" t="s">
        <v>60</v>
      </c>
      <c r="BG6" s="11">
        <v>3.4</v>
      </c>
      <c r="BH6" s="11">
        <v>3.41</v>
      </c>
      <c r="BI6" s="11">
        <v>3.42</v>
      </c>
      <c r="BJ6" s="11">
        <v>3.44</v>
      </c>
      <c r="BK6" s="11">
        <v>3.45</v>
      </c>
      <c r="BL6" s="11">
        <v>3.46</v>
      </c>
      <c r="BM6" s="11">
        <v>3.47</v>
      </c>
      <c r="BN6" s="11">
        <v>3.48</v>
      </c>
      <c r="BO6" s="11">
        <v>3.49</v>
      </c>
      <c r="BP6" s="11">
        <v>3.5</v>
      </c>
      <c r="BQ6" s="11">
        <v>3.51</v>
      </c>
      <c r="BR6" s="11">
        <v>3.53</v>
      </c>
      <c r="BS6" s="11">
        <v>3.54</v>
      </c>
      <c r="BT6" s="11">
        <v>3.55</v>
      </c>
      <c r="BU6" s="11">
        <v>3.56</v>
      </c>
      <c r="BV6" s="11">
        <v>3.57</v>
      </c>
      <c r="BW6" s="11">
        <v>3.58</v>
      </c>
      <c r="BX6" s="11">
        <v>3.59</v>
      </c>
      <c r="BY6" s="11">
        <v>3.6</v>
      </c>
      <c r="BZ6" s="11">
        <v>3.62</v>
      </c>
      <c r="CA6" s="11">
        <v>3.63</v>
      </c>
      <c r="CB6" s="11">
        <v>3.64</v>
      </c>
      <c r="CC6" s="11">
        <v>3.65</v>
      </c>
      <c r="CD6" s="11">
        <v>3.66</v>
      </c>
      <c r="CE6" s="11">
        <v>3.67</v>
      </c>
      <c r="CF6" s="11">
        <v>3.68</v>
      </c>
      <c r="CG6" s="11">
        <v>3.69</v>
      </c>
      <c r="CH6" s="11">
        <v>3.7</v>
      </c>
      <c r="CI6" s="11">
        <v>3.72</v>
      </c>
      <c r="CJ6" s="11">
        <v>3.73</v>
      </c>
      <c r="CK6" s="11">
        <v>3.74</v>
      </c>
      <c r="CL6" s="11">
        <v>3.75</v>
      </c>
      <c r="CM6" s="11">
        <v>3.76</v>
      </c>
      <c r="CN6" s="11">
        <v>3.77</v>
      </c>
      <c r="CO6" s="11">
        <v>3.78</v>
      </c>
      <c r="CP6" s="11">
        <v>3.79</v>
      </c>
      <c r="CQ6" s="11">
        <v>3.81</v>
      </c>
      <c r="CR6" s="11">
        <v>3.82</v>
      </c>
      <c r="CS6" s="11">
        <v>3.83</v>
      </c>
      <c r="CT6" s="11">
        <v>3.84</v>
      </c>
      <c r="CU6" s="11">
        <v>3.85</v>
      </c>
      <c r="CV6" s="11">
        <v>3.86</v>
      </c>
      <c r="CW6" s="11">
        <v>3.87</v>
      </c>
      <c r="CX6" s="11">
        <v>3.88</v>
      </c>
      <c r="CY6" s="11">
        <v>3.9</v>
      </c>
      <c r="CZ6" s="11">
        <v>3.91</v>
      </c>
      <c r="DA6" s="11">
        <v>3.92</v>
      </c>
      <c r="DB6" s="11">
        <v>3.96</v>
      </c>
      <c r="DC6" s="11">
        <v>4.01</v>
      </c>
      <c r="DD6" s="11">
        <v>4.05</v>
      </c>
      <c r="DE6" s="11">
        <v>4.08</v>
      </c>
      <c r="DF6" s="11">
        <v>4.0999999999999996</v>
      </c>
      <c r="DG6" s="11">
        <v>4.12</v>
      </c>
      <c r="DH6" s="11">
        <v>4.1399999999999997</v>
      </c>
      <c r="DI6" s="11">
        <v>4.17</v>
      </c>
      <c r="DJ6" s="11">
        <v>4.1900000000000004</v>
      </c>
      <c r="DK6" s="11">
        <v>4.21</v>
      </c>
      <c r="DL6" s="11">
        <v>4.2300000000000004</v>
      </c>
      <c r="DM6" s="11">
        <v>4.26</v>
      </c>
      <c r="DN6" s="11">
        <v>4.28</v>
      </c>
      <c r="DO6" s="11">
        <v>4.3</v>
      </c>
      <c r="DP6" s="11">
        <v>4.32</v>
      </c>
      <c r="DQ6" s="11">
        <v>4.34</v>
      </c>
      <c r="DR6" s="11">
        <v>4.37</v>
      </c>
      <c r="DS6" s="11">
        <v>4.3899999999999997</v>
      </c>
      <c r="DT6" s="11">
        <v>4.41</v>
      </c>
      <c r="DU6" s="3"/>
      <c r="DV6" s="3"/>
      <c r="DW6" s="3"/>
      <c r="DX6" s="3"/>
      <c r="DY6" s="3"/>
      <c r="DZ6" s="3"/>
      <c r="EA6" s="3"/>
    </row>
    <row r="7" spans="1:176" x14ac:dyDescent="0.3">
      <c r="A7" s="507" t="s">
        <v>105</v>
      </c>
      <c r="B7" s="508"/>
      <c r="C7" s="50" t="s">
        <v>106</v>
      </c>
      <c r="D7" s="32" t="str">
        <f>IF(E32=0,"",AB15)</f>
        <v/>
      </c>
      <c r="E7" s="49" t="s">
        <v>106</v>
      </c>
      <c r="F7" s="525"/>
      <c r="G7" s="526"/>
      <c r="H7" s="506"/>
      <c r="I7" s="40" t="s">
        <v>4</v>
      </c>
      <c r="J7" s="70">
        <v>1</v>
      </c>
      <c r="K7" s="34">
        <v>1</v>
      </c>
      <c r="L7" s="35">
        <f>IF(OR($F$35="",$F$35=0),0,IF(H3="","",LOOKUP(H3,$AK$4:$AK$36,AR$4:AR$36)))</f>
        <v>0</v>
      </c>
      <c r="M7" s="35">
        <f>IF(H3="","",L7*K7)</f>
        <v>0</v>
      </c>
      <c r="N7" s="40" t="s">
        <v>10</v>
      </c>
      <c r="O7" s="70">
        <v>1</v>
      </c>
      <c r="P7" s="34">
        <v>1</v>
      </c>
      <c r="Q7" s="35">
        <f>IF(OR($F$38="",$F$38=0),0,IF(H3="","",LOOKUP(H3,$AK$4:$AK$36,AX$4:AX$36)))</f>
        <v>0</v>
      </c>
      <c r="R7" s="36">
        <f>IF(H3="","",Q7*P7)</f>
        <v>0</v>
      </c>
      <c r="S7" s="10"/>
      <c r="T7" s="10"/>
      <c r="U7" s="10"/>
      <c r="V7" s="10"/>
      <c r="W7" s="10"/>
      <c r="X7" s="10"/>
      <c r="Y7" s="10"/>
      <c r="Z7" s="10"/>
      <c r="AA7" s="9" t="s">
        <v>4</v>
      </c>
      <c r="AB7" s="10">
        <f t="shared" si="2"/>
        <v>0</v>
      </c>
      <c r="AC7" s="3"/>
      <c r="AD7" s="3"/>
      <c r="AE7" s="3"/>
      <c r="AF7" s="3"/>
      <c r="AG7" s="3"/>
      <c r="AH7" s="3"/>
      <c r="AI7" s="3"/>
      <c r="AJ7" s="3"/>
      <c r="AK7" s="11" t="s">
        <v>61</v>
      </c>
      <c r="AL7" s="13" t="s">
        <v>93</v>
      </c>
      <c r="AM7" s="11" t="s">
        <v>61</v>
      </c>
      <c r="AN7" s="8" t="e">
        <f t="shared" si="6"/>
        <v>#N/A</v>
      </c>
      <c r="AO7" s="8" t="e">
        <f t="shared" si="7"/>
        <v>#N/A</v>
      </c>
      <c r="AP7" s="8" t="e">
        <f t="shared" si="8"/>
        <v>#N/A</v>
      </c>
      <c r="AQ7" s="8" t="e">
        <f t="shared" si="9"/>
        <v>#N/A</v>
      </c>
      <c r="AR7" s="8" t="e">
        <f t="shared" si="10"/>
        <v>#N/A</v>
      </c>
      <c r="AS7" s="8" t="e">
        <f t="shared" si="11"/>
        <v>#N/A</v>
      </c>
      <c r="AT7" s="8" t="e">
        <f t="shared" si="12"/>
        <v>#N/A</v>
      </c>
      <c r="AU7" s="8" t="e">
        <f t="shared" si="13"/>
        <v>#N/A</v>
      </c>
      <c r="AV7" s="8" t="e">
        <f t="shared" si="14"/>
        <v>#N/A</v>
      </c>
      <c r="AW7" s="8" t="e">
        <f t="shared" si="15"/>
        <v>#N/A</v>
      </c>
      <c r="AX7" s="8" t="e">
        <f t="shared" si="16"/>
        <v>#N/A</v>
      </c>
      <c r="AY7" s="8" t="e">
        <f t="shared" si="17"/>
        <v>#N/A</v>
      </c>
      <c r="AZ7" s="8" t="e">
        <f t="shared" si="5"/>
        <v>#N/A</v>
      </c>
      <c r="BA7" s="14"/>
      <c r="BB7" s="14"/>
      <c r="BC7" s="14"/>
      <c r="BD7" s="3"/>
      <c r="BE7" s="11" t="s">
        <v>61</v>
      </c>
      <c r="BF7" s="11" t="s">
        <v>61</v>
      </c>
      <c r="BG7" s="11">
        <v>2.04</v>
      </c>
      <c r="BH7" s="11">
        <v>2.04</v>
      </c>
      <c r="BI7" s="11">
        <v>2.0499999999999998</v>
      </c>
      <c r="BJ7" s="11">
        <v>2.06</v>
      </c>
      <c r="BK7" s="11">
        <v>2.06</v>
      </c>
      <c r="BL7" s="11">
        <v>2.0699999999999998</v>
      </c>
      <c r="BM7" s="11">
        <v>2.08</v>
      </c>
      <c r="BN7" s="11">
        <v>2.08</v>
      </c>
      <c r="BO7" s="11">
        <v>2.09</v>
      </c>
      <c r="BP7" s="11">
        <v>2.1</v>
      </c>
      <c r="BQ7" s="11">
        <v>2.1</v>
      </c>
      <c r="BR7" s="11">
        <v>2.11</v>
      </c>
      <c r="BS7" s="11">
        <v>2.12</v>
      </c>
      <c r="BT7" s="11">
        <v>2.12</v>
      </c>
      <c r="BU7" s="11">
        <v>2.13</v>
      </c>
      <c r="BV7" s="11">
        <v>2.14</v>
      </c>
      <c r="BW7" s="11">
        <v>2.14</v>
      </c>
      <c r="BX7" s="11">
        <v>2.15</v>
      </c>
      <c r="BY7" s="11">
        <v>2.16</v>
      </c>
      <c r="BZ7" s="11">
        <v>2.16</v>
      </c>
      <c r="CA7" s="11">
        <v>2.17</v>
      </c>
      <c r="CB7" s="11">
        <v>2.1800000000000002</v>
      </c>
      <c r="CC7" s="11">
        <v>2.1800000000000002</v>
      </c>
      <c r="CD7" s="11">
        <v>2.19</v>
      </c>
      <c r="CE7" s="11">
        <v>2.2000000000000002</v>
      </c>
      <c r="CF7" s="11">
        <v>2.2000000000000002</v>
      </c>
      <c r="CG7" s="11">
        <v>2.21</v>
      </c>
      <c r="CH7" s="11">
        <v>2.2200000000000002</v>
      </c>
      <c r="CI7" s="11">
        <v>2.2200000000000002</v>
      </c>
      <c r="CJ7" s="11">
        <v>2.23</v>
      </c>
      <c r="CK7" s="11">
        <v>2.2400000000000002</v>
      </c>
      <c r="CL7" s="11">
        <v>2.2400000000000002</v>
      </c>
      <c r="CM7" s="11">
        <v>2.25</v>
      </c>
      <c r="CN7" s="11">
        <v>2.2599999999999998</v>
      </c>
      <c r="CO7" s="11">
        <v>2.2599999999999998</v>
      </c>
      <c r="CP7" s="11">
        <v>2.27</v>
      </c>
      <c r="CQ7" s="11">
        <v>2.2799999999999998</v>
      </c>
      <c r="CR7" s="11">
        <v>2.2799999999999998</v>
      </c>
      <c r="CS7" s="11">
        <v>2.29</v>
      </c>
      <c r="CT7" s="11">
        <v>2.2999999999999998</v>
      </c>
      <c r="CU7" s="11">
        <v>2.2999999999999998</v>
      </c>
      <c r="CV7" s="11">
        <v>2.31</v>
      </c>
      <c r="CW7" s="11">
        <v>2.3199999999999998</v>
      </c>
      <c r="CX7" s="11">
        <v>2.3199999999999998</v>
      </c>
      <c r="CY7" s="11">
        <v>2.33</v>
      </c>
      <c r="CZ7" s="11">
        <v>2.34</v>
      </c>
      <c r="DA7" s="11">
        <v>2.34</v>
      </c>
      <c r="DB7" s="11">
        <v>2.37</v>
      </c>
      <c r="DC7" s="11">
        <v>2.4</v>
      </c>
      <c r="DD7" s="11">
        <v>2.4300000000000002</v>
      </c>
      <c r="DE7" s="11">
        <v>2.44</v>
      </c>
      <c r="DF7" s="11">
        <v>2.4500000000000002</v>
      </c>
      <c r="DG7" s="11">
        <v>2.4700000000000002</v>
      </c>
      <c r="DH7" s="11">
        <v>2.48</v>
      </c>
      <c r="DI7" s="11">
        <v>2.4900000000000002</v>
      </c>
      <c r="DJ7" s="11">
        <v>2.5099999999999998</v>
      </c>
      <c r="DK7" s="11">
        <v>2.52</v>
      </c>
      <c r="DL7" s="11">
        <v>2.5299999999999998</v>
      </c>
      <c r="DM7" s="11">
        <v>2.5499999999999998</v>
      </c>
      <c r="DN7" s="11">
        <v>2.56</v>
      </c>
      <c r="DO7" s="11">
        <v>2.57</v>
      </c>
      <c r="DP7" s="11">
        <v>2.59</v>
      </c>
      <c r="DQ7" s="11">
        <v>2.6</v>
      </c>
      <c r="DR7" s="11">
        <v>2.61</v>
      </c>
      <c r="DS7" s="11">
        <v>2.63</v>
      </c>
      <c r="DT7" s="11">
        <v>2.64</v>
      </c>
      <c r="DU7" s="3"/>
      <c r="DV7" s="3"/>
      <c r="DW7" s="3"/>
      <c r="DX7" s="3"/>
      <c r="DY7" s="3"/>
      <c r="DZ7" s="3"/>
      <c r="EA7" s="3"/>
    </row>
    <row r="8" spans="1:176" x14ac:dyDescent="0.3">
      <c r="A8" s="507" t="s">
        <v>98</v>
      </c>
      <c r="B8" s="508"/>
      <c r="C8" s="50" t="s">
        <v>106</v>
      </c>
      <c r="D8" s="39">
        <v>0.97</v>
      </c>
      <c r="E8" s="49" t="s">
        <v>106</v>
      </c>
      <c r="F8" s="525"/>
      <c r="G8" s="526"/>
      <c r="H8" s="506"/>
      <c r="I8" s="40" t="s">
        <v>5</v>
      </c>
      <c r="J8" s="70">
        <v>1</v>
      </c>
      <c r="K8" s="34">
        <v>1</v>
      </c>
      <c r="L8" s="35">
        <f>IF(OR($G$35="",$G$35=0),0,IF(H3="","",LOOKUP(H3,$AK$4:$AK$36,AS$4:AS$36)))</f>
        <v>0</v>
      </c>
      <c r="M8" s="35">
        <f>IF(H3="","",L8*K8)</f>
        <v>0</v>
      </c>
      <c r="N8" s="40" t="s">
        <v>11</v>
      </c>
      <c r="O8" s="70">
        <v>1</v>
      </c>
      <c r="P8" s="34">
        <v>1</v>
      </c>
      <c r="Q8" s="35">
        <f>IF(OR($G$38="",$G$38=0),0,IF(H3="","",LOOKUP(H3,$AK$4:$AK$36,AY$4:AY$36)))</f>
        <v>0</v>
      </c>
      <c r="R8" s="36">
        <f>IF(H3="","",Q8*P8)</f>
        <v>0</v>
      </c>
      <c r="S8" s="10"/>
      <c r="T8" s="10"/>
      <c r="U8" s="10"/>
      <c r="V8" s="10"/>
      <c r="W8" s="10"/>
      <c r="X8" s="10"/>
      <c r="Y8" s="10"/>
      <c r="Z8" s="10"/>
      <c r="AA8" s="9" t="s">
        <v>5</v>
      </c>
      <c r="AB8" s="10">
        <f t="shared" si="2"/>
        <v>0</v>
      </c>
      <c r="AC8" s="3"/>
      <c r="AD8" s="3"/>
      <c r="AE8" s="3"/>
      <c r="AF8" s="3"/>
      <c r="AG8" s="3"/>
      <c r="AH8" s="3"/>
      <c r="AI8" s="3"/>
      <c r="AJ8" s="3"/>
      <c r="AK8" s="11" t="s">
        <v>52</v>
      </c>
      <c r="AL8" s="13" t="s">
        <v>93</v>
      </c>
      <c r="AM8" s="11" t="s">
        <v>52</v>
      </c>
      <c r="AN8" s="8" t="e">
        <f t="shared" si="6"/>
        <v>#N/A</v>
      </c>
      <c r="AO8" s="8" t="e">
        <f t="shared" si="7"/>
        <v>#N/A</v>
      </c>
      <c r="AP8" s="8" t="e">
        <f t="shared" si="8"/>
        <v>#N/A</v>
      </c>
      <c r="AQ8" s="8" t="e">
        <f t="shared" si="9"/>
        <v>#N/A</v>
      </c>
      <c r="AR8" s="8" t="e">
        <f t="shared" si="10"/>
        <v>#N/A</v>
      </c>
      <c r="AS8" s="8" t="e">
        <f t="shared" si="11"/>
        <v>#N/A</v>
      </c>
      <c r="AT8" s="8" t="e">
        <f t="shared" si="12"/>
        <v>#N/A</v>
      </c>
      <c r="AU8" s="8" t="e">
        <f t="shared" si="13"/>
        <v>#N/A</v>
      </c>
      <c r="AV8" s="8" t="e">
        <f t="shared" si="14"/>
        <v>#N/A</v>
      </c>
      <c r="AW8" s="8" t="e">
        <f t="shared" si="15"/>
        <v>#N/A</v>
      </c>
      <c r="AX8" s="8" t="e">
        <f t="shared" si="16"/>
        <v>#N/A</v>
      </c>
      <c r="AY8" s="8" t="e">
        <f t="shared" si="17"/>
        <v>#N/A</v>
      </c>
      <c r="AZ8" s="8" t="e">
        <f t="shared" si="5"/>
        <v>#N/A</v>
      </c>
      <c r="BA8" s="14"/>
      <c r="BB8" s="14"/>
      <c r="BC8" s="14"/>
      <c r="BD8" s="3"/>
      <c r="BE8" s="11" t="s">
        <v>52</v>
      </c>
      <c r="BF8" s="11" t="s">
        <v>52</v>
      </c>
      <c r="BG8" s="11">
        <v>2.48</v>
      </c>
      <c r="BH8" s="11">
        <v>2.4900000000000002</v>
      </c>
      <c r="BI8" s="11">
        <v>2.5</v>
      </c>
      <c r="BJ8" s="11">
        <v>2.5099999999999998</v>
      </c>
      <c r="BK8" s="11">
        <v>2.52</v>
      </c>
      <c r="BL8" s="11">
        <v>2.52</v>
      </c>
      <c r="BM8" s="11">
        <v>2.5299999999999998</v>
      </c>
      <c r="BN8" s="11">
        <v>2.54</v>
      </c>
      <c r="BO8" s="11">
        <v>2.5499999999999998</v>
      </c>
      <c r="BP8" s="11">
        <v>2.56</v>
      </c>
      <c r="BQ8" s="11">
        <v>2.57</v>
      </c>
      <c r="BR8" s="11">
        <v>2.57</v>
      </c>
      <c r="BS8" s="11">
        <v>2.58</v>
      </c>
      <c r="BT8" s="11">
        <v>2.59</v>
      </c>
      <c r="BU8" s="11">
        <v>2.6</v>
      </c>
      <c r="BV8" s="11">
        <v>2.61</v>
      </c>
      <c r="BW8" s="11">
        <v>2.61</v>
      </c>
      <c r="BX8" s="11">
        <v>2.62</v>
      </c>
      <c r="BY8" s="11">
        <v>2.63</v>
      </c>
      <c r="BZ8" s="11">
        <v>2.64</v>
      </c>
      <c r="CA8" s="11">
        <v>2.65</v>
      </c>
      <c r="CB8" s="11">
        <v>2.66</v>
      </c>
      <c r="CC8" s="11">
        <v>2.66</v>
      </c>
      <c r="CD8" s="11">
        <v>2.67</v>
      </c>
      <c r="CE8" s="11">
        <v>2.68</v>
      </c>
      <c r="CF8" s="11">
        <v>2.69</v>
      </c>
      <c r="CG8" s="11">
        <v>2.7</v>
      </c>
      <c r="CH8" s="11">
        <v>2.7</v>
      </c>
      <c r="CI8" s="11">
        <v>2.71</v>
      </c>
      <c r="CJ8" s="11">
        <v>2.72</v>
      </c>
      <c r="CK8" s="11">
        <v>2.73</v>
      </c>
      <c r="CL8" s="11">
        <v>2.74</v>
      </c>
      <c r="CM8" s="11">
        <v>2.75</v>
      </c>
      <c r="CN8" s="11">
        <v>2.75</v>
      </c>
      <c r="CO8" s="11">
        <v>2.76</v>
      </c>
      <c r="CP8" s="11">
        <v>2.77</v>
      </c>
      <c r="CQ8" s="11">
        <v>2.78</v>
      </c>
      <c r="CR8" s="11">
        <v>2.79</v>
      </c>
      <c r="CS8" s="11">
        <v>2.79</v>
      </c>
      <c r="CT8" s="11">
        <v>2.8</v>
      </c>
      <c r="CU8" s="11">
        <v>2.81</v>
      </c>
      <c r="CV8" s="11">
        <v>2.82</v>
      </c>
      <c r="CW8" s="11">
        <v>2.83</v>
      </c>
      <c r="CX8" s="11">
        <v>2.84</v>
      </c>
      <c r="CY8" s="11">
        <v>2.84</v>
      </c>
      <c r="CZ8" s="11">
        <v>2.85</v>
      </c>
      <c r="DA8" s="11">
        <v>2.86</v>
      </c>
      <c r="DB8" s="11">
        <v>2.89</v>
      </c>
      <c r="DC8" s="11">
        <v>2.93</v>
      </c>
      <c r="DD8" s="11">
        <v>2.96</v>
      </c>
      <c r="DE8" s="11">
        <v>2.98</v>
      </c>
      <c r="DF8" s="11">
        <v>2.99</v>
      </c>
      <c r="DG8" s="11">
        <v>3.01</v>
      </c>
      <c r="DH8" s="11">
        <v>3.02</v>
      </c>
      <c r="DI8" s="11">
        <v>3.04</v>
      </c>
      <c r="DJ8" s="11">
        <v>3.06</v>
      </c>
      <c r="DK8" s="11">
        <v>3.07</v>
      </c>
      <c r="DL8" s="11">
        <v>3.09</v>
      </c>
      <c r="DM8" s="11">
        <v>3.11</v>
      </c>
      <c r="DN8" s="11">
        <v>3.12</v>
      </c>
      <c r="DO8" s="11">
        <v>3.14</v>
      </c>
      <c r="DP8" s="11">
        <v>3.16</v>
      </c>
      <c r="DQ8" s="11">
        <v>3.17</v>
      </c>
      <c r="DR8" s="11">
        <v>3.19</v>
      </c>
      <c r="DS8" s="11">
        <v>3.2</v>
      </c>
      <c r="DT8" s="11">
        <v>3.22</v>
      </c>
      <c r="DU8" s="3"/>
      <c r="DV8" s="3"/>
      <c r="DW8" s="3"/>
      <c r="DX8" s="3"/>
      <c r="DY8" s="3"/>
      <c r="DZ8" s="3"/>
      <c r="EA8" s="3"/>
    </row>
    <row r="9" spans="1:176" x14ac:dyDescent="0.3">
      <c r="A9" s="507" t="s">
        <v>108</v>
      </c>
      <c r="B9" s="508"/>
      <c r="C9" s="12" t="s">
        <v>107</v>
      </c>
      <c r="D9" s="32" t="str">
        <f>IF(D7="","",ROUND(D8*D7,2))</f>
        <v/>
      </c>
      <c r="E9" s="20" t="s">
        <v>107</v>
      </c>
      <c r="F9" s="525"/>
      <c r="G9" s="526"/>
      <c r="H9" s="533"/>
      <c r="I9" s="40" t="s">
        <v>0</v>
      </c>
      <c r="J9" s="70"/>
      <c r="K9" s="34" t="str">
        <f>IF(H9="","",J9/$J$3)</f>
        <v/>
      </c>
      <c r="L9" s="35">
        <f>IF(OR($B$35="",$B$35=0),0,IF(H9="","",LOOKUP(H9,$AK$4:$AK$36,AN$4:AN$36)))</f>
        <v>0</v>
      </c>
      <c r="M9" s="35" t="str">
        <f>IF(H9="","",L9*K9)</f>
        <v/>
      </c>
      <c r="N9" s="40" t="s">
        <v>6</v>
      </c>
      <c r="O9" s="70"/>
      <c r="P9" s="34" t="str">
        <f>IF(H9="","",O9/$O$3)</f>
        <v/>
      </c>
      <c r="Q9" s="35">
        <f>IF(OR($B$38="",$B$38=0),0,IF(H9="","",LOOKUP(H9,$AK$4:$AK$36,AT$4:AT$36)))</f>
        <v>0</v>
      </c>
      <c r="R9" s="36" t="str">
        <f>IF(H9="","",Q9*P9)</f>
        <v/>
      </c>
      <c r="S9" s="10"/>
      <c r="T9" s="10"/>
      <c r="U9" s="10"/>
      <c r="V9" s="10"/>
      <c r="W9" s="10"/>
      <c r="X9" s="10"/>
      <c r="Y9" s="10"/>
      <c r="Z9" s="10"/>
      <c r="AA9" s="9" t="s">
        <v>6</v>
      </c>
      <c r="AB9" s="10">
        <f t="shared" ref="AB9:AB14" si="18">SUMIF($N$3:$N$148,AA9,$R$3:$R$148)</f>
        <v>0</v>
      </c>
      <c r="AC9" s="3"/>
      <c r="AD9" s="3"/>
      <c r="AE9" s="3"/>
      <c r="AF9" s="3"/>
      <c r="AG9" s="3"/>
      <c r="AH9" s="3"/>
      <c r="AI9" s="3"/>
      <c r="AJ9" s="3"/>
      <c r="AK9" s="11" t="s">
        <v>64</v>
      </c>
      <c r="AL9" s="13" t="s">
        <v>93</v>
      </c>
      <c r="AM9" s="11" t="s">
        <v>64</v>
      </c>
      <c r="AN9" s="8" t="e">
        <f t="shared" si="6"/>
        <v>#N/A</v>
      </c>
      <c r="AO9" s="8" t="e">
        <f t="shared" si="7"/>
        <v>#N/A</v>
      </c>
      <c r="AP9" s="8" t="e">
        <f t="shared" si="8"/>
        <v>#N/A</v>
      </c>
      <c r="AQ9" s="8" t="e">
        <f t="shared" si="9"/>
        <v>#N/A</v>
      </c>
      <c r="AR9" s="8" t="e">
        <f t="shared" si="10"/>
        <v>#N/A</v>
      </c>
      <c r="AS9" s="8" t="e">
        <f t="shared" si="11"/>
        <v>#N/A</v>
      </c>
      <c r="AT9" s="8" t="e">
        <f t="shared" si="12"/>
        <v>#N/A</v>
      </c>
      <c r="AU9" s="8" t="e">
        <f t="shared" si="13"/>
        <v>#N/A</v>
      </c>
      <c r="AV9" s="8" t="e">
        <f t="shared" si="14"/>
        <v>#N/A</v>
      </c>
      <c r="AW9" s="8" t="e">
        <f t="shared" si="15"/>
        <v>#N/A</v>
      </c>
      <c r="AX9" s="8" t="e">
        <f t="shared" si="16"/>
        <v>#N/A</v>
      </c>
      <c r="AY9" s="8" t="e">
        <f t="shared" si="17"/>
        <v>#N/A</v>
      </c>
      <c r="AZ9" s="8" t="e">
        <f t="shared" si="5"/>
        <v>#N/A</v>
      </c>
      <c r="BA9" s="14"/>
      <c r="BB9" s="14"/>
      <c r="BC9" s="14"/>
      <c r="BD9" s="3"/>
      <c r="BE9" s="11" t="s">
        <v>64</v>
      </c>
      <c r="BF9" s="11" t="s">
        <v>64</v>
      </c>
      <c r="BG9" s="11">
        <v>2.74</v>
      </c>
      <c r="BH9" s="11">
        <v>2.75</v>
      </c>
      <c r="BI9" s="11">
        <v>2.76</v>
      </c>
      <c r="BJ9" s="11">
        <v>2.77</v>
      </c>
      <c r="BK9" s="11">
        <v>2.78</v>
      </c>
      <c r="BL9" s="11">
        <v>2.78</v>
      </c>
      <c r="BM9" s="11">
        <v>2.79</v>
      </c>
      <c r="BN9" s="11">
        <v>2.8</v>
      </c>
      <c r="BO9" s="11">
        <v>2.81</v>
      </c>
      <c r="BP9" s="11">
        <v>2.82</v>
      </c>
      <c r="BQ9" s="11">
        <v>2.83</v>
      </c>
      <c r="BR9" s="11">
        <v>2.84</v>
      </c>
      <c r="BS9" s="11">
        <v>2.85</v>
      </c>
      <c r="BT9" s="11">
        <v>2.86</v>
      </c>
      <c r="BU9" s="11">
        <v>2.87</v>
      </c>
      <c r="BV9" s="11">
        <v>2.87</v>
      </c>
      <c r="BW9" s="11">
        <v>2.88</v>
      </c>
      <c r="BX9" s="11">
        <v>2.89</v>
      </c>
      <c r="BY9" s="11">
        <v>2.9</v>
      </c>
      <c r="BZ9" s="11">
        <v>2.91</v>
      </c>
      <c r="CA9" s="11">
        <v>2.92</v>
      </c>
      <c r="CB9" s="11">
        <v>2.93</v>
      </c>
      <c r="CC9" s="11">
        <v>2.94</v>
      </c>
      <c r="CD9" s="11">
        <v>2.95</v>
      </c>
      <c r="CE9" s="11">
        <v>2.96</v>
      </c>
      <c r="CF9" s="11">
        <v>2.97</v>
      </c>
      <c r="CG9" s="11">
        <v>2.97</v>
      </c>
      <c r="CH9" s="11">
        <v>2.98</v>
      </c>
      <c r="CI9" s="11">
        <v>2.99</v>
      </c>
      <c r="CJ9" s="11">
        <v>3</v>
      </c>
      <c r="CK9" s="11">
        <v>3.01</v>
      </c>
      <c r="CL9" s="11">
        <v>3.02</v>
      </c>
      <c r="CM9" s="11">
        <v>3.03</v>
      </c>
      <c r="CN9" s="11">
        <v>3.04</v>
      </c>
      <c r="CO9" s="11">
        <v>3.05</v>
      </c>
      <c r="CP9" s="11">
        <v>3.06</v>
      </c>
      <c r="CQ9" s="11">
        <v>3.06</v>
      </c>
      <c r="CR9" s="11">
        <v>3.07</v>
      </c>
      <c r="CS9" s="11">
        <v>3.08</v>
      </c>
      <c r="CT9" s="11">
        <v>3.09</v>
      </c>
      <c r="CU9" s="11">
        <v>3.1</v>
      </c>
      <c r="CV9" s="11">
        <v>3.11</v>
      </c>
      <c r="CW9" s="11">
        <v>3.12</v>
      </c>
      <c r="CX9" s="11">
        <v>3.13</v>
      </c>
      <c r="CY9" s="11">
        <v>3.14</v>
      </c>
      <c r="CZ9" s="11">
        <v>3.15</v>
      </c>
      <c r="DA9" s="11">
        <v>3.15</v>
      </c>
      <c r="DB9" s="11">
        <v>3.19</v>
      </c>
      <c r="DC9" s="11">
        <v>3.23</v>
      </c>
      <c r="DD9" s="11">
        <v>3.26</v>
      </c>
      <c r="DE9" s="11">
        <v>3.28</v>
      </c>
      <c r="DF9" s="11">
        <v>3.3</v>
      </c>
      <c r="DG9" s="11">
        <v>3.32</v>
      </c>
      <c r="DH9" s="11">
        <v>3.34</v>
      </c>
      <c r="DI9" s="11">
        <v>3.35</v>
      </c>
      <c r="DJ9" s="11">
        <v>3.37</v>
      </c>
      <c r="DK9" s="11">
        <v>3.39</v>
      </c>
      <c r="DL9" s="11">
        <v>3.41</v>
      </c>
      <c r="DM9" s="11">
        <v>3.43</v>
      </c>
      <c r="DN9" s="11">
        <v>3.44</v>
      </c>
      <c r="DO9" s="11">
        <v>3.46</v>
      </c>
      <c r="DP9" s="11">
        <v>3.48</v>
      </c>
      <c r="DQ9" s="11">
        <v>3.5</v>
      </c>
      <c r="DR9" s="11">
        <v>3.52</v>
      </c>
      <c r="DS9" s="11">
        <v>3.53</v>
      </c>
      <c r="DT9" s="11">
        <v>3.55</v>
      </c>
      <c r="DU9" s="3"/>
      <c r="DV9" s="3"/>
      <c r="DW9" s="3"/>
      <c r="DX9" s="3"/>
      <c r="DY9" s="3"/>
      <c r="DZ9" s="3"/>
      <c r="EA9" s="3"/>
    </row>
    <row r="10" spans="1:176" x14ac:dyDescent="0.3">
      <c r="A10" s="507" t="s">
        <v>110</v>
      </c>
      <c r="B10" s="508"/>
      <c r="C10" s="12" t="s">
        <v>107</v>
      </c>
      <c r="D10" s="32" t="str">
        <f>IF(D7="","",ROUND((SUMPRODUCT(B48:G48,B49:G49)+SUMPRODUCT(B51:G51,B52:G52)+SUMPRODUCT(B56:G56,B57:G57)+SUMPRODUCT(B59:G59,B60:G60)+SUMPRODUCT(B64:G64,B65:G65)+SUMPRODUCT(B67:G67,B68:G68)+SUMPRODUCT(B72:G72,B73:G73)+SUMPRODUCT(B75:G75,B76:G76)+SUMPRODUCT(B81:G81,B82:G82)+SUMPRODUCT(B84:G84,B85:G85)+SUMPRODUCT(B89:G89,B90:G90)+SUMPRODUCT(B92:G92,B93:G93)+SUMPRODUCT(B97:G97,B98:G98)/1000+SUMPRODUCT(B100:G100,B101:G101)/1000+SUMPRODUCT(B144:G144,B145:G145)/1000+SUMPRODUCT(B147:G147,B148:G148)/1000+SUMPRODUCT(B152:G152,B153:G153)/1000+SUMPRODUCT(B155:G155,B156:G156)/1000+SUMPRODUCT(B160:G160,B161:G161)/1000+SUMPRODUCT(B163:G163,B164:G164)/1000-SUMPRODUCT(B111:G111,B112:G112)/1000-SUMPRODUCT(B114:G114,B115:G115)/1000-SUMPRODUCT(B120:G120,B121:G121)/1000-SUMPRODUCT(B123:G123,B124:G124)/1000-SUMPRODUCT(B136:G136,B137:G137)/1000-SUMPRODUCT(B139:G139,B140:G140)/1000-SUMPRODUCT(B128:G128,B129:G129)/1000-SUMPRODUCT(B131:G131,B132:G132)/1000)/(1000*E32),2))</f>
        <v/>
      </c>
      <c r="E10" s="20" t="s">
        <v>107</v>
      </c>
      <c r="F10" s="525"/>
      <c r="G10" s="526"/>
      <c r="H10" s="533"/>
      <c r="I10" s="40" t="s">
        <v>1</v>
      </c>
      <c r="J10" s="70"/>
      <c r="K10" s="34" t="str">
        <f>IF(H9="","",J10/$J$4)</f>
        <v/>
      </c>
      <c r="L10" s="35">
        <f>IF(OR($C$35="",$C$35=0),0,IF(H9="","",LOOKUP(H9,$AK$4:$AK$36,AO$4:AO$36)))</f>
        <v>0</v>
      </c>
      <c r="M10" s="35" t="str">
        <f>IF(H9="","",L10*K10)</f>
        <v/>
      </c>
      <c r="N10" s="40" t="s">
        <v>7</v>
      </c>
      <c r="O10" s="70"/>
      <c r="P10" s="34" t="str">
        <f>IF(H9="","",O10/$O$4)</f>
        <v/>
      </c>
      <c r="Q10" s="35">
        <f>IF(OR($C$38="",$C$38=0),0,IF(H9="","",LOOKUP(H9,$AK$4:$AK$36,AU$4:AU$36)))</f>
        <v>0</v>
      </c>
      <c r="R10" s="36" t="str">
        <f>IF(H9="","",Q10*P10)</f>
        <v/>
      </c>
      <c r="S10" s="10"/>
      <c r="T10" s="10"/>
      <c r="U10" s="10"/>
      <c r="V10" s="10"/>
      <c r="W10" s="10"/>
      <c r="X10" s="10"/>
      <c r="Y10" s="10"/>
      <c r="Z10" s="10"/>
      <c r="AA10" s="9" t="s">
        <v>7</v>
      </c>
      <c r="AB10" s="10">
        <f t="shared" si="18"/>
        <v>0</v>
      </c>
      <c r="AC10" s="3"/>
      <c r="AD10" s="3"/>
      <c r="AE10" s="3"/>
      <c r="AF10" s="3"/>
      <c r="AG10" s="3"/>
      <c r="AH10" s="3"/>
      <c r="AI10" s="3"/>
      <c r="AJ10" s="3"/>
      <c r="AK10" s="11" t="s">
        <v>80</v>
      </c>
      <c r="AL10" s="13" t="s">
        <v>93</v>
      </c>
      <c r="AM10" s="11" t="s">
        <v>80</v>
      </c>
      <c r="AN10" s="8" t="e">
        <f t="shared" si="6"/>
        <v>#N/A</v>
      </c>
      <c r="AO10" s="8" t="e">
        <f t="shared" si="7"/>
        <v>#N/A</v>
      </c>
      <c r="AP10" s="8" t="e">
        <f t="shared" si="8"/>
        <v>#N/A</v>
      </c>
      <c r="AQ10" s="8" t="e">
        <f t="shared" si="9"/>
        <v>#N/A</v>
      </c>
      <c r="AR10" s="8" t="e">
        <f t="shared" si="10"/>
        <v>#N/A</v>
      </c>
      <c r="AS10" s="8" t="e">
        <f t="shared" si="11"/>
        <v>#N/A</v>
      </c>
      <c r="AT10" s="8" t="e">
        <f t="shared" si="12"/>
        <v>#N/A</v>
      </c>
      <c r="AU10" s="8" t="e">
        <f t="shared" si="13"/>
        <v>#N/A</v>
      </c>
      <c r="AV10" s="8" t="e">
        <f t="shared" si="14"/>
        <v>#N/A</v>
      </c>
      <c r="AW10" s="8" t="e">
        <f t="shared" si="15"/>
        <v>#N/A</v>
      </c>
      <c r="AX10" s="8" t="e">
        <f t="shared" si="16"/>
        <v>#N/A</v>
      </c>
      <c r="AY10" s="8" t="e">
        <f t="shared" si="17"/>
        <v>#N/A</v>
      </c>
      <c r="AZ10" s="8" t="e">
        <f t="shared" si="5"/>
        <v>#N/A</v>
      </c>
      <c r="BA10" s="14"/>
      <c r="BB10" s="14"/>
      <c r="BC10" s="14"/>
      <c r="BD10" s="3"/>
      <c r="BE10" s="11" t="s">
        <v>80</v>
      </c>
      <c r="BF10" s="11" t="s">
        <v>80</v>
      </c>
      <c r="BG10" s="11">
        <v>1.65</v>
      </c>
      <c r="BH10" s="11">
        <v>1.66</v>
      </c>
      <c r="BI10" s="11">
        <v>1.67</v>
      </c>
      <c r="BJ10" s="11">
        <v>1.67</v>
      </c>
      <c r="BK10" s="11">
        <v>1.68</v>
      </c>
      <c r="BL10" s="11">
        <v>1.68</v>
      </c>
      <c r="BM10" s="11">
        <v>1.69</v>
      </c>
      <c r="BN10" s="11">
        <v>1.69</v>
      </c>
      <c r="BO10" s="11">
        <v>1.7</v>
      </c>
      <c r="BP10" s="11">
        <v>1.7</v>
      </c>
      <c r="BQ10" s="11">
        <v>1.71</v>
      </c>
      <c r="BR10" s="11">
        <v>1.71</v>
      </c>
      <c r="BS10" s="11">
        <v>1.72</v>
      </c>
      <c r="BT10" s="11">
        <v>1.73</v>
      </c>
      <c r="BU10" s="11">
        <v>1.73</v>
      </c>
      <c r="BV10" s="11">
        <v>1.74</v>
      </c>
      <c r="BW10" s="11">
        <v>1.74</v>
      </c>
      <c r="BX10" s="11">
        <v>1.75</v>
      </c>
      <c r="BY10" s="11">
        <v>1.75</v>
      </c>
      <c r="BZ10" s="11">
        <v>1.76</v>
      </c>
      <c r="CA10" s="11">
        <v>1.76</v>
      </c>
      <c r="CB10" s="11">
        <v>1.77</v>
      </c>
      <c r="CC10" s="11">
        <v>1.77</v>
      </c>
      <c r="CD10" s="11">
        <v>1.78</v>
      </c>
      <c r="CE10" s="11">
        <v>1.79</v>
      </c>
      <c r="CF10" s="11">
        <v>1.79</v>
      </c>
      <c r="CG10" s="11">
        <v>1.8</v>
      </c>
      <c r="CH10" s="11">
        <v>1.8</v>
      </c>
      <c r="CI10" s="11">
        <v>1.81</v>
      </c>
      <c r="CJ10" s="11">
        <v>1.81</v>
      </c>
      <c r="CK10" s="11">
        <v>1.82</v>
      </c>
      <c r="CL10" s="11">
        <v>1.82</v>
      </c>
      <c r="CM10" s="11">
        <v>1.83</v>
      </c>
      <c r="CN10" s="11">
        <v>1.84</v>
      </c>
      <c r="CO10" s="11">
        <v>1.84</v>
      </c>
      <c r="CP10" s="11">
        <v>1.85</v>
      </c>
      <c r="CQ10" s="11">
        <v>1.85</v>
      </c>
      <c r="CR10" s="11">
        <v>1.86</v>
      </c>
      <c r="CS10" s="11">
        <v>1.86</v>
      </c>
      <c r="CT10" s="11">
        <v>1.87</v>
      </c>
      <c r="CU10" s="11">
        <v>1.87</v>
      </c>
      <c r="CV10" s="11">
        <v>1.88</v>
      </c>
      <c r="CW10" s="11">
        <v>1.88</v>
      </c>
      <c r="CX10" s="11">
        <v>1.89</v>
      </c>
      <c r="CY10" s="11">
        <v>1.9</v>
      </c>
      <c r="CZ10" s="11">
        <v>1.9</v>
      </c>
      <c r="DA10" s="11">
        <v>1.91</v>
      </c>
      <c r="DB10" s="11">
        <v>1.93</v>
      </c>
      <c r="DC10" s="11">
        <v>1.95</v>
      </c>
      <c r="DD10" s="11">
        <v>1.97</v>
      </c>
      <c r="DE10" s="11">
        <v>1.98</v>
      </c>
      <c r="DF10" s="11">
        <v>1.99</v>
      </c>
      <c r="DG10" s="11">
        <v>2</v>
      </c>
      <c r="DH10" s="11">
        <v>2.02</v>
      </c>
      <c r="DI10" s="11">
        <v>2.0299999999999998</v>
      </c>
      <c r="DJ10" s="11">
        <v>2.04</v>
      </c>
      <c r="DK10" s="11">
        <v>2.0499999999999998</v>
      </c>
      <c r="DL10" s="11">
        <v>2.06</v>
      </c>
      <c r="DM10" s="11">
        <v>2.0699999999999998</v>
      </c>
      <c r="DN10" s="11">
        <v>2.08</v>
      </c>
      <c r="DO10" s="11">
        <v>2.09</v>
      </c>
      <c r="DP10" s="11">
        <v>2.1</v>
      </c>
      <c r="DQ10" s="11">
        <v>2.11</v>
      </c>
      <c r="DR10" s="11">
        <v>2.12</v>
      </c>
      <c r="DS10" s="11">
        <v>2.14</v>
      </c>
      <c r="DT10" s="11">
        <v>2.15</v>
      </c>
      <c r="DU10" s="3"/>
      <c r="DV10" s="3"/>
      <c r="DW10" s="3"/>
      <c r="DX10" s="3"/>
      <c r="DY10" s="3"/>
      <c r="DZ10" s="3"/>
      <c r="EA10" s="3"/>
    </row>
    <row r="11" spans="1:176" x14ac:dyDescent="0.3">
      <c r="A11" s="507" t="s">
        <v>111</v>
      </c>
      <c r="B11" s="508"/>
      <c r="C11" s="12" t="s">
        <v>112</v>
      </c>
      <c r="D11" s="59" t="str">
        <f>IF(D7="","",ROUND((E40-E103)/(1000*E32),3))</f>
        <v/>
      </c>
      <c r="E11" s="20" t="s">
        <v>112</v>
      </c>
      <c r="F11" s="534"/>
      <c r="G11" s="535"/>
      <c r="H11" s="533"/>
      <c r="I11" s="40" t="s">
        <v>2</v>
      </c>
      <c r="J11" s="70"/>
      <c r="K11" s="34" t="str">
        <f>IF(H9="","",J11/$J$5)</f>
        <v/>
      </c>
      <c r="L11" s="35">
        <f>IF(OR($D$35="",$D$35=0),0,IF(H9="","",LOOKUP(H9,$AK$4:$AK$36,AP$4:AP$36)))</f>
        <v>0</v>
      </c>
      <c r="M11" s="35" t="str">
        <f>IF(H9="","",L11*K11)</f>
        <v/>
      </c>
      <c r="N11" s="40" t="s">
        <v>8</v>
      </c>
      <c r="O11" s="70"/>
      <c r="P11" s="34" t="str">
        <f>IF(H9="","",O11/$O$5)</f>
        <v/>
      </c>
      <c r="Q11" s="35">
        <f>IF(OR($D$38="",$D$38=0),0,IF(H9="","",LOOKUP(H9,$AK$4:$AK$36,AV$4:AV$36)))</f>
        <v>0</v>
      </c>
      <c r="R11" s="36" t="str">
        <f>IF(H9="","",Q11*P11)</f>
        <v/>
      </c>
      <c r="S11" s="10"/>
      <c r="T11" s="10"/>
      <c r="U11" s="10"/>
      <c r="V11" s="10"/>
      <c r="W11" s="10"/>
      <c r="X11" s="10"/>
      <c r="Y11" s="10"/>
      <c r="Z11" s="10"/>
      <c r="AA11" s="9" t="s">
        <v>8</v>
      </c>
      <c r="AB11" s="10">
        <f t="shared" si="18"/>
        <v>0</v>
      </c>
      <c r="AC11" s="3"/>
      <c r="AD11" s="3"/>
      <c r="AE11" s="3"/>
      <c r="AF11" s="3"/>
      <c r="AG11" s="3"/>
      <c r="AH11" s="3"/>
      <c r="AI11" s="3"/>
      <c r="AJ11" s="3"/>
      <c r="AK11" s="11" t="s">
        <v>72</v>
      </c>
      <c r="AL11" s="13" t="s">
        <v>93</v>
      </c>
      <c r="AM11" s="11" t="s">
        <v>72</v>
      </c>
      <c r="AN11" s="8" t="e">
        <f t="shared" si="6"/>
        <v>#N/A</v>
      </c>
      <c r="AO11" s="8" t="e">
        <f t="shared" si="7"/>
        <v>#N/A</v>
      </c>
      <c r="AP11" s="8" t="e">
        <f t="shared" si="8"/>
        <v>#N/A</v>
      </c>
      <c r="AQ11" s="8" t="e">
        <f t="shared" si="9"/>
        <v>#N/A</v>
      </c>
      <c r="AR11" s="8" t="e">
        <f t="shared" si="10"/>
        <v>#N/A</v>
      </c>
      <c r="AS11" s="8" t="e">
        <f t="shared" si="11"/>
        <v>#N/A</v>
      </c>
      <c r="AT11" s="8" t="e">
        <f t="shared" si="12"/>
        <v>#N/A</v>
      </c>
      <c r="AU11" s="8" t="e">
        <f t="shared" si="13"/>
        <v>#N/A</v>
      </c>
      <c r="AV11" s="8" t="e">
        <f t="shared" si="14"/>
        <v>#N/A</v>
      </c>
      <c r="AW11" s="8" t="e">
        <f t="shared" si="15"/>
        <v>#N/A</v>
      </c>
      <c r="AX11" s="8" t="e">
        <f t="shared" si="16"/>
        <v>#N/A</v>
      </c>
      <c r="AY11" s="8" t="e">
        <f t="shared" si="17"/>
        <v>#N/A</v>
      </c>
      <c r="AZ11" s="8" t="e">
        <f t="shared" si="5"/>
        <v>#N/A</v>
      </c>
      <c r="BA11" s="14"/>
      <c r="BB11" s="14"/>
      <c r="BC11" s="14"/>
      <c r="BD11" s="3"/>
      <c r="BE11" s="11" t="s">
        <v>72</v>
      </c>
      <c r="BF11" s="11" t="s">
        <v>72</v>
      </c>
      <c r="BG11" s="11">
        <v>1.65</v>
      </c>
      <c r="BH11" s="11">
        <v>1.66</v>
      </c>
      <c r="BI11" s="11">
        <v>1.67</v>
      </c>
      <c r="BJ11" s="11">
        <v>1.67</v>
      </c>
      <c r="BK11" s="11">
        <v>1.68</v>
      </c>
      <c r="BL11" s="11">
        <v>1.68</v>
      </c>
      <c r="BM11" s="11">
        <v>1.69</v>
      </c>
      <c r="BN11" s="11">
        <v>1.69</v>
      </c>
      <c r="BO11" s="11">
        <v>1.7</v>
      </c>
      <c r="BP11" s="11">
        <v>1.7</v>
      </c>
      <c r="BQ11" s="11">
        <v>1.71</v>
      </c>
      <c r="BR11" s="11">
        <v>1.71</v>
      </c>
      <c r="BS11" s="11">
        <v>1.72</v>
      </c>
      <c r="BT11" s="11">
        <v>1.73</v>
      </c>
      <c r="BU11" s="11">
        <v>1.73</v>
      </c>
      <c r="BV11" s="11">
        <v>1.74</v>
      </c>
      <c r="BW11" s="11">
        <v>1.74</v>
      </c>
      <c r="BX11" s="11">
        <v>1.75</v>
      </c>
      <c r="BY11" s="11">
        <v>1.75</v>
      </c>
      <c r="BZ11" s="11">
        <v>1.76</v>
      </c>
      <c r="CA11" s="11">
        <v>1.76</v>
      </c>
      <c r="CB11" s="11">
        <v>1.77</v>
      </c>
      <c r="CC11" s="11">
        <v>1.77</v>
      </c>
      <c r="CD11" s="11">
        <v>1.78</v>
      </c>
      <c r="CE11" s="11">
        <v>1.79</v>
      </c>
      <c r="CF11" s="11">
        <v>1.79</v>
      </c>
      <c r="CG11" s="11">
        <v>1.8</v>
      </c>
      <c r="CH11" s="11">
        <v>1.8</v>
      </c>
      <c r="CI11" s="11">
        <v>1.81</v>
      </c>
      <c r="CJ11" s="11">
        <v>1.81</v>
      </c>
      <c r="CK11" s="11">
        <v>1.82</v>
      </c>
      <c r="CL11" s="11">
        <v>1.82</v>
      </c>
      <c r="CM11" s="11">
        <v>1.83</v>
      </c>
      <c r="CN11" s="11">
        <v>1.84</v>
      </c>
      <c r="CO11" s="11">
        <v>1.84</v>
      </c>
      <c r="CP11" s="11">
        <v>1.85</v>
      </c>
      <c r="CQ11" s="11">
        <v>1.85</v>
      </c>
      <c r="CR11" s="11">
        <v>1.86</v>
      </c>
      <c r="CS11" s="11">
        <v>1.86</v>
      </c>
      <c r="CT11" s="11">
        <v>1.87</v>
      </c>
      <c r="CU11" s="11">
        <v>1.87</v>
      </c>
      <c r="CV11" s="11">
        <v>1.88</v>
      </c>
      <c r="CW11" s="11">
        <v>1.88</v>
      </c>
      <c r="CX11" s="11">
        <v>1.89</v>
      </c>
      <c r="CY11" s="11">
        <v>1.9</v>
      </c>
      <c r="CZ11" s="11">
        <v>1.9</v>
      </c>
      <c r="DA11" s="11">
        <v>1.91</v>
      </c>
      <c r="DB11" s="11">
        <v>1.93</v>
      </c>
      <c r="DC11" s="11">
        <v>1.95</v>
      </c>
      <c r="DD11" s="11">
        <v>1.97</v>
      </c>
      <c r="DE11" s="11">
        <v>1.98</v>
      </c>
      <c r="DF11" s="11">
        <v>1.99</v>
      </c>
      <c r="DG11" s="11">
        <v>2</v>
      </c>
      <c r="DH11" s="11">
        <v>2.02</v>
      </c>
      <c r="DI11" s="11">
        <v>2.0299999999999998</v>
      </c>
      <c r="DJ11" s="11">
        <v>2.04</v>
      </c>
      <c r="DK11" s="11">
        <v>2.0499999999999998</v>
      </c>
      <c r="DL11" s="11">
        <v>2.06</v>
      </c>
      <c r="DM11" s="11">
        <v>2.0699999999999998</v>
      </c>
      <c r="DN11" s="11">
        <v>2.08</v>
      </c>
      <c r="DO11" s="11">
        <v>2.09</v>
      </c>
      <c r="DP11" s="11">
        <v>2.1</v>
      </c>
      <c r="DQ11" s="11">
        <v>2.11</v>
      </c>
      <c r="DR11" s="11">
        <v>2.12</v>
      </c>
      <c r="DS11" s="11">
        <v>2.14</v>
      </c>
      <c r="DT11" s="11">
        <v>2.15</v>
      </c>
      <c r="DU11" s="3"/>
      <c r="DV11" s="3"/>
      <c r="DW11" s="3"/>
      <c r="DX11" s="3"/>
      <c r="DY11" s="3"/>
      <c r="DZ11" s="3"/>
      <c r="EA11" s="3"/>
    </row>
    <row r="12" spans="1:176" x14ac:dyDescent="0.3">
      <c r="A12" s="507" t="s">
        <v>115</v>
      </c>
      <c r="B12" s="508"/>
      <c r="C12" s="12" t="s">
        <v>114</v>
      </c>
      <c r="D12" s="39">
        <v>10.3</v>
      </c>
      <c r="E12" s="20" t="s">
        <v>114</v>
      </c>
      <c r="F12" s="525"/>
      <c r="G12" s="526"/>
      <c r="H12" s="533"/>
      <c r="I12" s="40" t="s">
        <v>3</v>
      </c>
      <c r="J12" s="70"/>
      <c r="K12" s="34" t="str">
        <f>IF(H9="","",J12/$J$6)</f>
        <v/>
      </c>
      <c r="L12" s="35">
        <f>IF(OR($E$35="",$E$35=0),0,IF(H9="","",LOOKUP(H9,$AK$4:$AK$36,AQ$4:AQ$36)))</f>
        <v>0</v>
      </c>
      <c r="M12" s="35" t="str">
        <f>IF(H9="","",L12*K12)</f>
        <v/>
      </c>
      <c r="N12" s="40" t="s">
        <v>9</v>
      </c>
      <c r="O12" s="70"/>
      <c r="P12" s="34" t="str">
        <f>IF(H9="","",O12/$O$6)</f>
        <v/>
      </c>
      <c r="Q12" s="35">
        <f>IF(OR($E$38="",$E$38=0),0,IF(H9="","",LOOKUP(H9,$AK$4:$AK$36,AW$4:AW$36)))</f>
        <v>0</v>
      </c>
      <c r="R12" s="36" t="str">
        <f>IF(H9="","",Q12*P12)</f>
        <v/>
      </c>
      <c r="S12" s="10"/>
      <c r="T12" s="10"/>
      <c r="U12" s="10"/>
      <c r="V12" s="10"/>
      <c r="W12" s="10"/>
      <c r="X12" s="10"/>
      <c r="Y12" s="10"/>
      <c r="Z12" s="10"/>
      <c r="AA12" s="9" t="s">
        <v>9</v>
      </c>
      <c r="AB12" s="10">
        <f t="shared" si="18"/>
        <v>0</v>
      </c>
      <c r="AC12" s="3"/>
      <c r="AD12" s="3"/>
      <c r="AE12" s="3"/>
      <c r="AF12" s="3"/>
      <c r="AG12" s="3"/>
      <c r="AH12" s="3"/>
      <c r="AI12" s="3"/>
      <c r="AJ12" s="3"/>
      <c r="AK12" s="11" t="s">
        <v>121</v>
      </c>
      <c r="AL12" s="13" t="s">
        <v>95</v>
      </c>
      <c r="AM12" s="11" t="s">
        <v>67</v>
      </c>
      <c r="AN12" s="8" t="e">
        <f t="shared" si="6"/>
        <v>#N/A</v>
      </c>
      <c r="AO12" s="8" t="e">
        <f t="shared" si="7"/>
        <v>#N/A</v>
      </c>
      <c r="AP12" s="8" t="e">
        <f t="shared" si="8"/>
        <v>#N/A</v>
      </c>
      <c r="AQ12" s="8" t="e">
        <f t="shared" si="9"/>
        <v>#N/A</v>
      </c>
      <c r="AR12" s="8" t="e">
        <f t="shared" si="10"/>
        <v>#N/A</v>
      </c>
      <c r="AS12" s="8" t="e">
        <f t="shared" si="11"/>
        <v>#N/A</v>
      </c>
      <c r="AT12" s="8" t="e">
        <f t="shared" si="12"/>
        <v>#N/A</v>
      </c>
      <c r="AU12" s="8" t="e">
        <f t="shared" si="13"/>
        <v>#N/A</v>
      </c>
      <c r="AV12" s="8" t="e">
        <f t="shared" si="14"/>
        <v>#N/A</v>
      </c>
      <c r="AW12" s="8" t="e">
        <f t="shared" si="15"/>
        <v>#N/A</v>
      </c>
      <c r="AX12" s="8" t="e">
        <f t="shared" si="16"/>
        <v>#N/A</v>
      </c>
      <c r="AY12" s="8" t="e">
        <f t="shared" si="17"/>
        <v>#N/A</v>
      </c>
      <c r="AZ12" s="8" t="e">
        <f t="shared" si="5"/>
        <v>#N/A</v>
      </c>
      <c r="BA12" s="14"/>
      <c r="BB12" s="14"/>
      <c r="BC12" s="14"/>
      <c r="BD12" s="3"/>
      <c r="BE12" s="11" t="s">
        <v>121</v>
      </c>
      <c r="BF12" s="11" t="s">
        <v>67</v>
      </c>
      <c r="BG12" s="11">
        <v>0.4</v>
      </c>
      <c r="BH12" s="11">
        <v>0.4</v>
      </c>
      <c r="BI12" s="11">
        <v>0.4</v>
      </c>
      <c r="BJ12" s="11">
        <v>0.4</v>
      </c>
      <c r="BK12" s="11">
        <v>0.4</v>
      </c>
      <c r="BL12" s="11">
        <v>0.4</v>
      </c>
      <c r="BM12" s="11">
        <v>0.4</v>
      </c>
      <c r="BN12" s="11">
        <v>0.4</v>
      </c>
      <c r="BO12" s="11">
        <v>0.4</v>
      </c>
      <c r="BP12" s="11">
        <v>0.4</v>
      </c>
      <c r="BQ12" s="11">
        <v>0.4</v>
      </c>
      <c r="BR12" s="11">
        <v>0.4</v>
      </c>
      <c r="BS12" s="11">
        <v>0.4</v>
      </c>
      <c r="BT12" s="11">
        <v>0.4</v>
      </c>
      <c r="BU12" s="11">
        <v>0.4</v>
      </c>
      <c r="BV12" s="11">
        <v>0.4</v>
      </c>
      <c r="BW12" s="11">
        <v>0.4</v>
      </c>
      <c r="BX12" s="11">
        <v>0.4</v>
      </c>
      <c r="BY12" s="11">
        <v>0.4</v>
      </c>
      <c r="BZ12" s="11">
        <v>0.4</v>
      </c>
      <c r="CA12" s="11">
        <v>0.4</v>
      </c>
      <c r="CB12" s="11">
        <v>0.4</v>
      </c>
      <c r="CC12" s="11">
        <v>0.4</v>
      </c>
      <c r="CD12" s="11">
        <v>0.4</v>
      </c>
      <c r="CE12" s="11">
        <v>0.4</v>
      </c>
      <c r="CF12" s="11">
        <v>0.4</v>
      </c>
      <c r="CG12" s="11">
        <v>0.4</v>
      </c>
      <c r="CH12" s="11">
        <v>0.4</v>
      </c>
      <c r="CI12" s="11">
        <v>0.4</v>
      </c>
      <c r="CJ12" s="11">
        <v>0.4</v>
      </c>
      <c r="CK12" s="11">
        <v>0.4</v>
      </c>
      <c r="CL12" s="11">
        <v>0.4</v>
      </c>
      <c r="CM12" s="11">
        <v>0.4</v>
      </c>
      <c r="CN12" s="11">
        <v>0.4</v>
      </c>
      <c r="CO12" s="11">
        <v>0.4</v>
      </c>
      <c r="CP12" s="11">
        <v>0.4</v>
      </c>
      <c r="CQ12" s="11">
        <v>0.4</v>
      </c>
      <c r="CR12" s="11">
        <v>0.4</v>
      </c>
      <c r="CS12" s="11">
        <v>0.4</v>
      </c>
      <c r="CT12" s="11">
        <v>0.4</v>
      </c>
      <c r="CU12" s="11">
        <v>0.4</v>
      </c>
      <c r="CV12" s="11">
        <v>0.4</v>
      </c>
      <c r="CW12" s="11">
        <v>0.4</v>
      </c>
      <c r="CX12" s="11">
        <v>0.4</v>
      </c>
      <c r="CY12" s="11">
        <v>0.4</v>
      </c>
      <c r="CZ12" s="11">
        <v>0.4</v>
      </c>
      <c r="DA12" s="11">
        <v>0.4</v>
      </c>
      <c r="DB12" s="11">
        <v>0.4</v>
      </c>
      <c r="DC12" s="11">
        <v>0.4</v>
      </c>
      <c r="DD12" s="11">
        <v>0.4</v>
      </c>
      <c r="DE12" s="11">
        <v>0.4</v>
      </c>
      <c r="DF12" s="11">
        <v>0.4</v>
      </c>
      <c r="DG12" s="11">
        <v>0.4</v>
      </c>
      <c r="DH12" s="11">
        <v>0.4</v>
      </c>
      <c r="DI12" s="11">
        <v>0.4</v>
      </c>
      <c r="DJ12" s="11">
        <v>0.4</v>
      </c>
      <c r="DK12" s="11">
        <v>0.4</v>
      </c>
      <c r="DL12" s="11">
        <v>0.4</v>
      </c>
      <c r="DM12" s="11">
        <v>0.4</v>
      </c>
      <c r="DN12" s="11">
        <v>0.4</v>
      </c>
      <c r="DO12" s="11">
        <v>0.4</v>
      </c>
      <c r="DP12" s="11">
        <v>0.4</v>
      </c>
      <c r="DQ12" s="11">
        <v>0.4</v>
      </c>
      <c r="DR12" s="11">
        <v>0.4</v>
      </c>
      <c r="DS12" s="11">
        <v>0.4</v>
      </c>
      <c r="DT12" s="11">
        <v>0.4</v>
      </c>
      <c r="DU12" s="3"/>
      <c r="DV12" s="3"/>
      <c r="DW12" s="3"/>
      <c r="DX12" s="3"/>
      <c r="DY12" s="3"/>
      <c r="DZ12" s="3"/>
      <c r="EA12" s="3"/>
    </row>
    <row r="13" spans="1:176" x14ac:dyDescent="0.3">
      <c r="A13" s="507" t="s">
        <v>113</v>
      </c>
      <c r="B13" s="508"/>
      <c r="C13" s="12" t="s">
        <v>107</v>
      </c>
      <c r="D13" s="32" t="str">
        <f>IF(D7="","",D10+D11*D12)</f>
        <v/>
      </c>
      <c r="E13" s="20" t="s">
        <v>107</v>
      </c>
      <c r="F13" s="525"/>
      <c r="G13" s="526"/>
      <c r="H13" s="533"/>
      <c r="I13" s="40" t="s">
        <v>4</v>
      </c>
      <c r="J13" s="70"/>
      <c r="K13" s="34" t="str">
        <f>IF(H9="","",J13/$J$7)</f>
        <v/>
      </c>
      <c r="L13" s="35">
        <f>IF(OR($F$35="",$F$35=0),0,IF(H9="","",LOOKUP(H9,$AK$4:$AK$36,AR$4:AR$36)))</f>
        <v>0</v>
      </c>
      <c r="M13" s="35" t="str">
        <f>IF(H9="","",L13*K13)</f>
        <v/>
      </c>
      <c r="N13" s="40" t="s">
        <v>10</v>
      </c>
      <c r="O13" s="70"/>
      <c r="P13" s="34" t="str">
        <f>IF(H9="","",O13/$O$7)</f>
        <v/>
      </c>
      <c r="Q13" s="35">
        <f>IF(OR($F$38="",$F$38=0),0,IF(H9="","",LOOKUP(H9,$AK$4:$AK$36,AX$4:AX$36)))</f>
        <v>0</v>
      </c>
      <c r="R13" s="36" t="str">
        <f>IF(H9="","",Q13*P13)</f>
        <v/>
      </c>
      <c r="S13" s="10"/>
      <c r="T13" s="10"/>
      <c r="U13" s="10"/>
      <c r="V13" s="10"/>
      <c r="W13" s="10"/>
      <c r="X13" s="10"/>
      <c r="Y13" s="10"/>
      <c r="Z13" s="10"/>
      <c r="AA13" s="9" t="s">
        <v>10</v>
      </c>
      <c r="AB13" s="10">
        <f t="shared" si="18"/>
        <v>0</v>
      </c>
      <c r="AC13" s="3"/>
      <c r="AD13" s="3"/>
      <c r="AE13" s="3"/>
      <c r="AF13" s="3"/>
      <c r="AG13" s="3"/>
      <c r="AH13" s="3"/>
      <c r="AI13" s="3"/>
      <c r="AJ13" s="3"/>
      <c r="AK13" s="11" t="s">
        <v>73</v>
      </c>
      <c r="AL13" s="13" t="s">
        <v>93</v>
      </c>
      <c r="AM13" s="11" t="s">
        <v>73</v>
      </c>
      <c r="AN13" s="8" t="e">
        <f t="shared" si="6"/>
        <v>#N/A</v>
      </c>
      <c r="AO13" s="8" t="e">
        <f t="shared" si="7"/>
        <v>#N/A</v>
      </c>
      <c r="AP13" s="8" t="e">
        <f t="shared" si="8"/>
        <v>#N/A</v>
      </c>
      <c r="AQ13" s="8" t="e">
        <f t="shared" si="9"/>
        <v>#N/A</v>
      </c>
      <c r="AR13" s="8" t="e">
        <f t="shared" si="10"/>
        <v>#N/A</v>
      </c>
      <c r="AS13" s="8" t="e">
        <f t="shared" si="11"/>
        <v>#N/A</v>
      </c>
      <c r="AT13" s="8" t="e">
        <f t="shared" si="12"/>
        <v>#N/A</v>
      </c>
      <c r="AU13" s="8" t="e">
        <f t="shared" si="13"/>
        <v>#N/A</v>
      </c>
      <c r="AV13" s="8" t="e">
        <f t="shared" si="14"/>
        <v>#N/A</v>
      </c>
      <c r="AW13" s="8" t="e">
        <f t="shared" si="15"/>
        <v>#N/A</v>
      </c>
      <c r="AX13" s="8" t="e">
        <f t="shared" si="16"/>
        <v>#N/A</v>
      </c>
      <c r="AY13" s="8" t="e">
        <f t="shared" si="17"/>
        <v>#N/A</v>
      </c>
      <c r="AZ13" s="8" t="e">
        <f t="shared" si="5"/>
        <v>#N/A</v>
      </c>
      <c r="BA13" s="14"/>
      <c r="BB13" s="14"/>
      <c r="BC13" s="14"/>
      <c r="BD13" s="3"/>
      <c r="BE13" s="11" t="s">
        <v>73</v>
      </c>
      <c r="BF13" s="11" t="s">
        <v>73</v>
      </c>
      <c r="BG13" s="11">
        <v>1.65</v>
      </c>
      <c r="BH13" s="11">
        <v>1.66</v>
      </c>
      <c r="BI13" s="11">
        <v>1.67</v>
      </c>
      <c r="BJ13" s="11">
        <v>1.67</v>
      </c>
      <c r="BK13" s="11">
        <v>1.68</v>
      </c>
      <c r="BL13" s="11">
        <v>1.68</v>
      </c>
      <c r="BM13" s="11">
        <v>1.69</v>
      </c>
      <c r="BN13" s="11">
        <v>1.69</v>
      </c>
      <c r="BO13" s="11">
        <v>1.7</v>
      </c>
      <c r="BP13" s="11">
        <v>1.7</v>
      </c>
      <c r="BQ13" s="11">
        <v>1.71</v>
      </c>
      <c r="BR13" s="11">
        <v>1.71</v>
      </c>
      <c r="BS13" s="11">
        <v>1.72</v>
      </c>
      <c r="BT13" s="11">
        <v>1.73</v>
      </c>
      <c r="BU13" s="11">
        <v>1.73</v>
      </c>
      <c r="BV13" s="11">
        <v>1.74</v>
      </c>
      <c r="BW13" s="11">
        <v>1.74</v>
      </c>
      <c r="BX13" s="11">
        <v>1.75</v>
      </c>
      <c r="BY13" s="11">
        <v>1.75</v>
      </c>
      <c r="BZ13" s="11">
        <v>1.76</v>
      </c>
      <c r="CA13" s="11">
        <v>1.76</v>
      </c>
      <c r="CB13" s="11">
        <v>1.77</v>
      </c>
      <c r="CC13" s="11">
        <v>1.77</v>
      </c>
      <c r="CD13" s="11">
        <v>1.78</v>
      </c>
      <c r="CE13" s="11">
        <v>1.79</v>
      </c>
      <c r="CF13" s="11">
        <v>1.79</v>
      </c>
      <c r="CG13" s="11">
        <v>1.8</v>
      </c>
      <c r="CH13" s="11">
        <v>1.8</v>
      </c>
      <c r="CI13" s="11">
        <v>1.81</v>
      </c>
      <c r="CJ13" s="11">
        <v>1.81</v>
      </c>
      <c r="CK13" s="11">
        <v>1.82</v>
      </c>
      <c r="CL13" s="11">
        <v>1.82</v>
      </c>
      <c r="CM13" s="11">
        <v>1.83</v>
      </c>
      <c r="CN13" s="11">
        <v>1.84</v>
      </c>
      <c r="CO13" s="11">
        <v>1.84</v>
      </c>
      <c r="CP13" s="11">
        <v>1.85</v>
      </c>
      <c r="CQ13" s="11">
        <v>1.85</v>
      </c>
      <c r="CR13" s="11">
        <v>1.86</v>
      </c>
      <c r="CS13" s="11">
        <v>1.86</v>
      </c>
      <c r="CT13" s="11">
        <v>1.87</v>
      </c>
      <c r="CU13" s="11">
        <v>1.87</v>
      </c>
      <c r="CV13" s="11">
        <v>1.88</v>
      </c>
      <c r="CW13" s="11">
        <v>1.88</v>
      </c>
      <c r="CX13" s="11">
        <v>1.89</v>
      </c>
      <c r="CY13" s="11">
        <v>1.9</v>
      </c>
      <c r="CZ13" s="11">
        <v>1.9</v>
      </c>
      <c r="DA13" s="11">
        <v>1.91</v>
      </c>
      <c r="DB13" s="11">
        <v>1.93</v>
      </c>
      <c r="DC13" s="11">
        <v>1.95</v>
      </c>
      <c r="DD13" s="11">
        <v>1.97</v>
      </c>
      <c r="DE13" s="11">
        <v>1.98</v>
      </c>
      <c r="DF13" s="11">
        <v>1.99</v>
      </c>
      <c r="DG13" s="11">
        <v>2</v>
      </c>
      <c r="DH13" s="11">
        <v>2.02</v>
      </c>
      <c r="DI13" s="11">
        <v>2.0299999999999998</v>
      </c>
      <c r="DJ13" s="11">
        <v>2.04</v>
      </c>
      <c r="DK13" s="11">
        <v>2.0499999999999998</v>
      </c>
      <c r="DL13" s="11">
        <v>2.06</v>
      </c>
      <c r="DM13" s="11">
        <v>2.0699999999999998</v>
      </c>
      <c r="DN13" s="11">
        <v>2.08</v>
      </c>
      <c r="DO13" s="11">
        <v>2.09</v>
      </c>
      <c r="DP13" s="11">
        <v>2.1</v>
      </c>
      <c r="DQ13" s="11">
        <v>2.11</v>
      </c>
      <c r="DR13" s="11">
        <v>2.12</v>
      </c>
      <c r="DS13" s="11">
        <v>2.14</v>
      </c>
      <c r="DT13" s="11">
        <v>2.15</v>
      </c>
      <c r="DU13" s="3"/>
      <c r="DV13" s="3"/>
      <c r="DW13" s="3"/>
      <c r="DX13" s="3"/>
      <c r="DY13" s="3"/>
      <c r="DZ13" s="3"/>
      <c r="EA13" s="3"/>
    </row>
    <row r="14" spans="1:176" ht="19.2" thickBot="1" x14ac:dyDescent="0.35">
      <c r="A14" s="513" t="s">
        <v>116</v>
      </c>
      <c r="B14" s="514"/>
      <c r="C14" s="52" t="s">
        <v>106</v>
      </c>
      <c r="D14" s="33" t="str">
        <f>IF(D7="","",IF(OR(D13&lt;D9,D13=D9),"دارد","ندارد"))</f>
        <v/>
      </c>
      <c r="E14" s="51" t="s">
        <v>106</v>
      </c>
      <c r="F14" s="544"/>
      <c r="G14" s="545"/>
      <c r="H14" s="533"/>
      <c r="I14" s="40" t="s">
        <v>5</v>
      </c>
      <c r="J14" s="70"/>
      <c r="K14" s="34" t="str">
        <f>IF(H9="","",J14/$J$8)</f>
        <v/>
      </c>
      <c r="L14" s="35">
        <f>IF(OR($G$35="",$G$35=0),0,IF(H9="","",LOOKUP(H9,$AK$4:$AK$36,AS$4:AS$36)))</f>
        <v>0</v>
      </c>
      <c r="M14" s="35" t="str">
        <f>IF(H9="","",L14*K14)</f>
        <v/>
      </c>
      <c r="N14" s="40" t="s">
        <v>11</v>
      </c>
      <c r="O14" s="70"/>
      <c r="P14" s="34" t="str">
        <f>IF(H9="","",O14/$O$8)</f>
        <v/>
      </c>
      <c r="Q14" s="35">
        <f>IF(OR($G$38="",$G$38=0),0,IF(H9="","",LOOKUP(H9,$AK$4:$AK$36,AY$4:AY$36)))</f>
        <v>0</v>
      </c>
      <c r="R14" s="36" t="str">
        <f>IF(H9="","",Q14*P14)</f>
        <v/>
      </c>
      <c r="S14" s="10"/>
      <c r="T14" s="10"/>
      <c r="U14" s="10"/>
      <c r="V14" s="10"/>
      <c r="W14" s="10"/>
      <c r="X14" s="10"/>
      <c r="Y14" s="10"/>
      <c r="Z14" s="10"/>
      <c r="AA14" s="9" t="s">
        <v>11</v>
      </c>
      <c r="AB14" s="10">
        <f t="shared" si="18"/>
        <v>0</v>
      </c>
      <c r="AC14" s="3"/>
      <c r="AD14" s="3"/>
      <c r="AE14" s="3"/>
      <c r="AF14" s="3"/>
      <c r="AG14" s="3"/>
      <c r="AH14" s="3"/>
      <c r="AI14" s="3"/>
      <c r="AJ14" s="3"/>
      <c r="AK14" s="11" t="s">
        <v>147</v>
      </c>
      <c r="AL14" s="13" t="s">
        <v>93</v>
      </c>
      <c r="AM14" s="11" t="s">
        <v>147</v>
      </c>
      <c r="AN14" s="8" t="e">
        <f t="shared" si="6"/>
        <v>#N/A</v>
      </c>
      <c r="AO14" s="8" t="e">
        <f t="shared" si="7"/>
        <v>#N/A</v>
      </c>
      <c r="AP14" s="8" t="e">
        <f t="shared" si="8"/>
        <v>#N/A</v>
      </c>
      <c r="AQ14" s="8" t="e">
        <f t="shared" si="9"/>
        <v>#N/A</v>
      </c>
      <c r="AR14" s="8" t="e">
        <f t="shared" si="10"/>
        <v>#N/A</v>
      </c>
      <c r="AS14" s="8" t="e">
        <f t="shared" si="11"/>
        <v>#N/A</v>
      </c>
      <c r="AT14" s="8" t="e">
        <f t="shared" si="12"/>
        <v>#N/A</v>
      </c>
      <c r="AU14" s="8" t="e">
        <f t="shared" si="13"/>
        <v>#N/A</v>
      </c>
      <c r="AV14" s="8" t="e">
        <f t="shared" si="14"/>
        <v>#N/A</v>
      </c>
      <c r="AW14" s="8" t="e">
        <f t="shared" si="15"/>
        <v>#N/A</v>
      </c>
      <c r="AX14" s="8" t="e">
        <f t="shared" si="16"/>
        <v>#N/A</v>
      </c>
      <c r="AY14" s="8" t="e">
        <f t="shared" si="17"/>
        <v>#N/A</v>
      </c>
      <c r="AZ14" s="8" t="e">
        <f t="shared" ref="AZ14" si="19">ROUND(IF(AZ$2=C$32,LOOKUP(C$32,$BG$3:$DT$3,BG14:DT14),FORECAST(C$32,$BG14:$DT14,$BG$3:$DT$3)),2)</f>
        <v>#N/A</v>
      </c>
      <c r="BA14" s="14"/>
      <c r="BB14" s="14"/>
      <c r="BC14" s="14"/>
      <c r="BD14" s="3"/>
      <c r="BE14" s="11" t="s">
        <v>147</v>
      </c>
      <c r="BF14" s="11" t="s">
        <v>147</v>
      </c>
      <c r="BG14" s="11">
        <v>3.04</v>
      </c>
      <c r="BH14" s="11">
        <v>3.0500000000000003</v>
      </c>
      <c r="BI14" s="11">
        <v>3.06</v>
      </c>
      <c r="BJ14" s="11">
        <v>3.08</v>
      </c>
      <c r="BK14" s="11">
        <v>3.0900000000000003</v>
      </c>
      <c r="BL14" s="11">
        <v>3.1</v>
      </c>
      <c r="BM14" s="11">
        <v>3.1100000000000003</v>
      </c>
      <c r="BN14" s="11">
        <v>3.11</v>
      </c>
      <c r="BO14" s="11">
        <v>3.12</v>
      </c>
      <c r="BP14" s="11">
        <v>3.13</v>
      </c>
      <c r="BQ14" s="11">
        <v>3.1399999999999997</v>
      </c>
      <c r="BR14" s="11">
        <v>3.1599999999999997</v>
      </c>
      <c r="BS14" s="11">
        <v>3.17</v>
      </c>
      <c r="BT14" s="11">
        <v>3.1799999999999997</v>
      </c>
      <c r="BU14" s="11">
        <v>3.19</v>
      </c>
      <c r="BV14" s="11">
        <v>3.1999999999999997</v>
      </c>
      <c r="BW14" s="11">
        <v>3.2</v>
      </c>
      <c r="BX14" s="11">
        <v>3.21</v>
      </c>
      <c r="BY14" s="11">
        <v>3.22</v>
      </c>
      <c r="BZ14" s="11">
        <v>3.24</v>
      </c>
      <c r="CA14" s="11">
        <v>3.25</v>
      </c>
      <c r="CB14" s="11">
        <v>3.2600000000000002</v>
      </c>
      <c r="CC14" s="11">
        <v>3.27</v>
      </c>
      <c r="CD14" s="11">
        <v>3.2800000000000002</v>
      </c>
      <c r="CE14" s="11">
        <v>3.28</v>
      </c>
      <c r="CF14" s="11">
        <v>3.29</v>
      </c>
      <c r="CG14" s="11">
        <v>3.3</v>
      </c>
      <c r="CH14" s="11">
        <v>3.31</v>
      </c>
      <c r="CI14" s="11">
        <v>3.33</v>
      </c>
      <c r="CJ14" s="11">
        <v>3.34</v>
      </c>
      <c r="CK14" s="11">
        <v>3.35</v>
      </c>
      <c r="CL14" s="11">
        <v>3.36</v>
      </c>
      <c r="CM14" s="11">
        <v>3.3699999999999997</v>
      </c>
      <c r="CN14" s="11">
        <v>3.37</v>
      </c>
      <c r="CO14" s="11">
        <v>3.38</v>
      </c>
      <c r="CP14" s="11">
        <v>3.39</v>
      </c>
      <c r="CQ14" s="11">
        <v>3.41</v>
      </c>
      <c r="CR14" s="11">
        <v>3.42</v>
      </c>
      <c r="CS14" s="11">
        <v>3.43</v>
      </c>
      <c r="CT14" s="11">
        <v>3.44</v>
      </c>
      <c r="CU14" s="11">
        <v>3.45</v>
      </c>
      <c r="CV14" s="11">
        <v>3.4499999999999997</v>
      </c>
      <c r="CW14" s="11">
        <v>3.46</v>
      </c>
      <c r="CX14" s="11">
        <v>3.4699999999999998</v>
      </c>
      <c r="CY14" s="11">
        <v>3.4899999999999998</v>
      </c>
      <c r="CZ14" s="11">
        <v>3.5</v>
      </c>
      <c r="DA14" s="11">
        <v>3.51</v>
      </c>
      <c r="DB14" s="11">
        <v>3.54</v>
      </c>
      <c r="DC14" s="11">
        <v>3.59</v>
      </c>
      <c r="DD14" s="11">
        <v>3.6199999999999997</v>
      </c>
      <c r="DE14" s="11">
        <v>3.65</v>
      </c>
      <c r="DF14" s="11">
        <v>3.6699999999999995</v>
      </c>
      <c r="DG14" s="11">
        <v>3.69</v>
      </c>
      <c r="DH14" s="11">
        <v>3.7099999999999995</v>
      </c>
      <c r="DI14" s="11">
        <v>3.73</v>
      </c>
      <c r="DJ14" s="11">
        <v>3.7500000000000004</v>
      </c>
      <c r="DK14" s="11">
        <v>3.77</v>
      </c>
      <c r="DL14" s="11">
        <v>3.7900000000000005</v>
      </c>
      <c r="DM14" s="11">
        <v>3.8099999999999996</v>
      </c>
      <c r="DN14" s="11">
        <v>3.83</v>
      </c>
      <c r="DO14" s="11">
        <v>3.8499999999999996</v>
      </c>
      <c r="DP14" s="11">
        <v>3.87</v>
      </c>
      <c r="DQ14" s="11">
        <v>3.88</v>
      </c>
      <c r="DR14" s="11">
        <v>3.91</v>
      </c>
      <c r="DS14" s="11">
        <v>3.9299999999999997</v>
      </c>
      <c r="DT14" s="11">
        <v>3.95</v>
      </c>
      <c r="DU14" s="3"/>
      <c r="DV14" s="3"/>
      <c r="DW14" s="3"/>
      <c r="DX14" s="3"/>
      <c r="DY14" s="3"/>
      <c r="DZ14" s="3"/>
      <c r="EA14" s="3"/>
    </row>
    <row r="15" spans="1:176" ht="19.2" thickBot="1" x14ac:dyDescent="0.35">
      <c r="A15" s="546"/>
      <c r="B15" s="547"/>
      <c r="C15" s="547"/>
      <c r="D15" s="547"/>
      <c r="E15" s="547"/>
      <c r="F15" s="547"/>
      <c r="G15" s="548"/>
      <c r="H15" s="533"/>
      <c r="I15" s="40" t="s">
        <v>0</v>
      </c>
      <c r="J15" s="70"/>
      <c r="K15" s="34" t="str">
        <f t="shared" ref="K15" si="20">IF(H15="","",J15/$J$3)</f>
        <v/>
      </c>
      <c r="L15" s="35">
        <f>IF(OR($B$35="",$B$35=0),0,IF(H15="","",LOOKUP(H15,$AK$4:$AK$36,AN$4:AN$36)))</f>
        <v>0</v>
      </c>
      <c r="M15" s="35" t="str">
        <f t="shared" ref="M15" si="21">IF(H15="","",L15*K15)</f>
        <v/>
      </c>
      <c r="N15" s="40" t="s">
        <v>6</v>
      </c>
      <c r="O15" s="70"/>
      <c r="P15" s="34" t="str">
        <f t="shared" ref="P15" si="22">IF(H15="","",O15/$O$3)</f>
        <v/>
      </c>
      <c r="Q15" s="35">
        <f>IF(OR($B$38="",$B$38=0),0,IF(H15="","",LOOKUP(H15,$AK$4:$AK$36,AT$4:AT$36)))</f>
        <v>0</v>
      </c>
      <c r="R15" s="36" t="str">
        <f t="shared" ref="R15" si="23">IF(H15="","",Q15*P15)</f>
        <v/>
      </c>
      <c r="S15" s="10"/>
      <c r="T15" s="10"/>
      <c r="U15" s="10"/>
      <c r="V15" s="10"/>
      <c r="W15" s="10"/>
      <c r="X15" s="10"/>
      <c r="Y15" s="10"/>
      <c r="Z15" s="10"/>
      <c r="AA15" s="10" t="s">
        <v>124</v>
      </c>
      <c r="AB15" s="10">
        <f>AVERAGE(AB3:AB14)</f>
        <v>0</v>
      </c>
      <c r="AC15" s="3"/>
      <c r="AD15" s="3"/>
      <c r="AE15" s="3"/>
      <c r="AF15" s="3"/>
      <c r="AG15" s="3"/>
      <c r="AH15" s="3"/>
      <c r="AI15" s="3"/>
      <c r="AJ15" s="3"/>
      <c r="AK15" s="11" t="s">
        <v>62</v>
      </c>
      <c r="AL15" s="13" t="s">
        <v>93</v>
      </c>
      <c r="AM15" s="11" t="s">
        <v>62</v>
      </c>
      <c r="AN15" s="8" t="e">
        <f t="shared" si="6"/>
        <v>#N/A</v>
      </c>
      <c r="AO15" s="8" t="e">
        <f t="shared" si="7"/>
        <v>#N/A</v>
      </c>
      <c r="AP15" s="8" t="e">
        <f t="shared" si="8"/>
        <v>#N/A</v>
      </c>
      <c r="AQ15" s="8" t="e">
        <f t="shared" si="9"/>
        <v>#N/A</v>
      </c>
      <c r="AR15" s="8" t="e">
        <f t="shared" si="10"/>
        <v>#N/A</v>
      </c>
      <c r="AS15" s="8" t="e">
        <f t="shared" si="11"/>
        <v>#N/A</v>
      </c>
      <c r="AT15" s="8" t="e">
        <f t="shared" si="12"/>
        <v>#N/A</v>
      </c>
      <c r="AU15" s="8" t="e">
        <f t="shared" si="13"/>
        <v>#N/A</v>
      </c>
      <c r="AV15" s="8" t="e">
        <f t="shared" si="14"/>
        <v>#N/A</v>
      </c>
      <c r="AW15" s="8" t="e">
        <f t="shared" si="15"/>
        <v>#N/A</v>
      </c>
      <c r="AX15" s="8" t="e">
        <f t="shared" si="16"/>
        <v>#N/A</v>
      </c>
      <c r="AY15" s="8" t="e">
        <f t="shared" si="17"/>
        <v>#N/A</v>
      </c>
      <c r="AZ15" s="8" t="e">
        <f t="shared" si="5"/>
        <v>#N/A</v>
      </c>
      <c r="BA15" s="14"/>
      <c r="BB15" s="14"/>
      <c r="BC15" s="14"/>
      <c r="BD15" s="3"/>
      <c r="BE15" s="11" t="s">
        <v>62</v>
      </c>
      <c r="BF15" s="11" t="s">
        <v>62</v>
      </c>
      <c r="BG15" s="11">
        <v>4.82</v>
      </c>
      <c r="BH15" s="11">
        <v>4.83</v>
      </c>
      <c r="BI15" s="11">
        <v>4.8499999999999996</v>
      </c>
      <c r="BJ15" s="11">
        <v>4.8600000000000003</v>
      </c>
      <c r="BK15" s="11">
        <v>4.88</v>
      </c>
      <c r="BL15" s="11">
        <v>4.9000000000000004</v>
      </c>
      <c r="BM15" s="11">
        <v>4.91</v>
      </c>
      <c r="BN15" s="11">
        <v>4.93</v>
      </c>
      <c r="BO15" s="11">
        <v>4.9400000000000004</v>
      </c>
      <c r="BP15" s="11">
        <v>4.96</v>
      </c>
      <c r="BQ15" s="11">
        <v>4.97</v>
      </c>
      <c r="BR15" s="11">
        <v>4.99</v>
      </c>
      <c r="BS15" s="11">
        <v>5.01</v>
      </c>
      <c r="BT15" s="11">
        <v>5.0199999999999996</v>
      </c>
      <c r="BU15" s="11">
        <v>5.04</v>
      </c>
      <c r="BV15" s="11">
        <v>5.05</v>
      </c>
      <c r="BW15" s="11">
        <v>5.07</v>
      </c>
      <c r="BX15" s="11">
        <v>5.09</v>
      </c>
      <c r="BY15" s="11">
        <v>5.0999999999999996</v>
      </c>
      <c r="BZ15" s="11">
        <v>5.12</v>
      </c>
      <c r="CA15" s="11">
        <v>5.13</v>
      </c>
      <c r="CB15" s="11">
        <v>5.15</v>
      </c>
      <c r="CC15" s="11">
        <v>5.17</v>
      </c>
      <c r="CD15" s="11">
        <v>5.18</v>
      </c>
      <c r="CE15" s="11">
        <v>5.2</v>
      </c>
      <c r="CF15" s="11">
        <v>5.21</v>
      </c>
      <c r="CG15" s="11">
        <v>5.23</v>
      </c>
      <c r="CH15" s="11">
        <v>5.24</v>
      </c>
      <c r="CI15" s="11">
        <v>5.26</v>
      </c>
      <c r="CJ15" s="11">
        <v>5.28</v>
      </c>
      <c r="CK15" s="11">
        <v>5.29</v>
      </c>
      <c r="CL15" s="11">
        <v>5.31</v>
      </c>
      <c r="CM15" s="11">
        <v>5.32</v>
      </c>
      <c r="CN15" s="11">
        <v>5.34</v>
      </c>
      <c r="CO15" s="11">
        <v>5.36</v>
      </c>
      <c r="CP15" s="11">
        <v>5.37</v>
      </c>
      <c r="CQ15" s="11">
        <v>5.39</v>
      </c>
      <c r="CR15" s="11">
        <v>5.4</v>
      </c>
      <c r="CS15" s="11">
        <v>5.42</v>
      </c>
      <c r="CT15" s="11">
        <v>5.44</v>
      </c>
      <c r="CU15" s="11">
        <v>5.45</v>
      </c>
      <c r="CV15" s="11">
        <v>5.47</v>
      </c>
      <c r="CW15" s="11">
        <v>5.48</v>
      </c>
      <c r="CX15" s="11">
        <v>5.5</v>
      </c>
      <c r="CY15" s="11">
        <v>5.51</v>
      </c>
      <c r="CZ15" s="11">
        <v>5.53</v>
      </c>
      <c r="DA15" s="11">
        <v>5.55</v>
      </c>
      <c r="DB15" s="11">
        <v>5.61</v>
      </c>
      <c r="DC15" s="11">
        <v>5.67</v>
      </c>
      <c r="DD15" s="11">
        <v>5.74</v>
      </c>
      <c r="DE15" s="11">
        <v>5.77</v>
      </c>
      <c r="DF15" s="11">
        <v>5.8</v>
      </c>
      <c r="DG15" s="11">
        <v>5.83</v>
      </c>
      <c r="DH15" s="11">
        <v>5.86</v>
      </c>
      <c r="DI15" s="11">
        <v>5.9</v>
      </c>
      <c r="DJ15" s="11">
        <v>5.93</v>
      </c>
      <c r="DK15" s="11">
        <v>5.96</v>
      </c>
      <c r="DL15" s="11">
        <v>5.99</v>
      </c>
      <c r="DM15" s="11">
        <v>6.02</v>
      </c>
      <c r="DN15" s="11">
        <v>6.06</v>
      </c>
      <c r="DO15" s="11">
        <v>6.09</v>
      </c>
      <c r="DP15" s="11">
        <v>6.12</v>
      </c>
      <c r="DQ15" s="11">
        <v>6.15</v>
      </c>
      <c r="DR15" s="11">
        <v>6.18</v>
      </c>
      <c r="DS15" s="11">
        <v>6.21</v>
      </c>
      <c r="DT15" s="11">
        <v>6.25</v>
      </c>
      <c r="DU15" s="3"/>
      <c r="DV15" s="3"/>
      <c r="DW15" s="3"/>
      <c r="DX15" s="3"/>
      <c r="DY15" s="3"/>
      <c r="DZ15" s="3"/>
      <c r="EA15" s="3"/>
    </row>
    <row r="16" spans="1:176" x14ac:dyDescent="0.3">
      <c r="A16" s="549" t="s">
        <v>15</v>
      </c>
      <c r="B16" s="550"/>
      <c r="C16" s="48" t="str">
        <f>IF(E16=0,"",IF(SUM(B19:G19,B22:G22)=0,0,ROUND((SUMPRODUCT(B19:G19,B18:G18)+SUMPRODUCT(B22:G22,B21:G21))/SUM(B18:G18,B21:G21),2)))</f>
        <v/>
      </c>
      <c r="D16" s="17" t="s">
        <v>13</v>
      </c>
      <c r="E16" s="539">
        <f>SUM(B18:G18,B21:G21)</f>
        <v>0</v>
      </c>
      <c r="F16" s="540"/>
      <c r="G16" s="18" t="s">
        <v>21</v>
      </c>
      <c r="H16" s="533"/>
      <c r="I16" s="40" t="s">
        <v>1</v>
      </c>
      <c r="J16" s="70"/>
      <c r="K16" s="34" t="str">
        <f t="shared" ref="K16" si="24">IF(H15="","",J16/$J$4)</f>
        <v/>
      </c>
      <c r="L16" s="35">
        <f>IF(OR($C$35="",$C$35=0),0,IF(H15="","",LOOKUP(H15,$AK$4:$AK$36,AO$4:AO$36)))</f>
        <v>0</v>
      </c>
      <c r="M16" s="35" t="str">
        <f t="shared" ref="M16" si="25">IF(H15="","",L16*K16)</f>
        <v/>
      </c>
      <c r="N16" s="40" t="s">
        <v>7</v>
      </c>
      <c r="O16" s="70"/>
      <c r="P16" s="34" t="str">
        <f t="shared" ref="P16" si="26">IF(H15="","",O16/$O$4)</f>
        <v/>
      </c>
      <c r="Q16" s="35">
        <f>IF(OR($C$38="",$C$38=0),0,IF(H15="","",LOOKUP(H15,$AK$4:$AK$36,AU$4:AU$36)))</f>
        <v>0</v>
      </c>
      <c r="R16" s="36" t="str">
        <f t="shared" ref="R16" si="27">IF(H15="","",Q16*P16)</f>
        <v/>
      </c>
      <c r="S16" s="10"/>
      <c r="T16" s="10"/>
      <c r="U16" s="10"/>
      <c r="V16" s="10"/>
      <c r="W16" s="10"/>
      <c r="X16" s="10"/>
      <c r="Y16" s="10"/>
      <c r="Z16" s="10"/>
      <c r="AA16" s="10"/>
      <c r="AB16" s="10"/>
      <c r="AC16" s="3"/>
      <c r="AD16" s="3"/>
      <c r="AE16" s="3"/>
      <c r="AF16" s="3"/>
      <c r="AG16" s="3"/>
      <c r="AH16" s="3"/>
      <c r="AI16" s="3"/>
      <c r="AJ16" s="3"/>
      <c r="AK16" s="11" t="s">
        <v>63</v>
      </c>
      <c r="AL16" s="13" t="s">
        <v>93</v>
      </c>
      <c r="AM16" s="11" t="s">
        <v>63</v>
      </c>
      <c r="AN16" s="8" t="e">
        <f t="shared" si="6"/>
        <v>#N/A</v>
      </c>
      <c r="AO16" s="8" t="e">
        <f t="shared" si="7"/>
        <v>#N/A</v>
      </c>
      <c r="AP16" s="8" t="e">
        <f t="shared" si="8"/>
        <v>#N/A</v>
      </c>
      <c r="AQ16" s="8" t="e">
        <f t="shared" si="9"/>
        <v>#N/A</v>
      </c>
      <c r="AR16" s="8" t="e">
        <f t="shared" si="10"/>
        <v>#N/A</v>
      </c>
      <c r="AS16" s="8" t="e">
        <f t="shared" si="11"/>
        <v>#N/A</v>
      </c>
      <c r="AT16" s="8" t="e">
        <f t="shared" si="12"/>
        <v>#N/A</v>
      </c>
      <c r="AU16" s="8" t="e">
        <f t="shared" si="13"/>
        <v>#N/A</v>
      </c>
      <c r="AV16" s="8" t="e">
        <f t="shared" si="14"/>
        <v>#N/A</v>
      </c>
      <c r="AW16" s="8" t="e">
        <f t="shared" si="15"/>
        <v>#N/A</v>
      </c>
      <c r="AX16" s="8" t="e">
        <f t="shared" si="16"/>
        <v>#N/A</v>
      </c>
      <c r="AY16" s="8" t="e">
        <f t="shared" si="17"/>
        <v>#N/A</v>
      </c>
      <c r="AZ16" s="8" t="e">
        <f t="shared" si="5"/>
        <v>#N/A</v>
      </c>
      <c r="BA16" s="14"/>
      <c r="BB16" s="14"/>
      <c r="BC16" s="14"/>
      <c r="BD16" s="3"/>
      <c r="BE16" s="11" t="s">
        <v>63</v>
      </c>
      <c r="BF16" s="11" t="s">
        <v>63</v>
      </c>
      <c r="BG16" s="11">
        <v>6.44</v>
      </c>
      <c r="BH16" s="11">
        <v>6.46</v>
      </c>
      <c r="BI16" s="11">
        <v>6.48</v>
      </c>
      <c r="BJ16" s="11">
        <v>6.5</v>
      </c>
      <c r="BK16" s="11">
        <v>6.52</v>
      </c>
      <c r="BL16" s="11">
        <v>6.54</v>
      </c>
      <c r="BM16" s="11">
        <v>6.56</v>
      </c>
      <c r="BN16" s="11">
        <v>6.58</v>
      </c>
      <c r="BO16" s="11">
        <v>6.61</v>
      </c>
      <c r="BP16" s="11">
        <v>6.63</v>
      </c>
      <c r="BQ16" s="11">
        <v>6.65</v>
      </c>
      <c r="BR16" s="11">
        <v>6.67</v>
      </c>
      <c r="BS16" s="11">
        <v>6.69</v>
      </c>
      <c r="BT16" s="11">
        <v>6.71</v>
      </c>
      <c r="BU16" s="11">
        <v>6.73</v>
      </c>
      <c r="BV16" s="11">
        <v>6.75</v>
      </c>
      <c r="BW16" s="11">
        <v>6.78</v>
      </c>
      <c r="BX16" s="11">
        <v>6.8</v>
      </c>
      <c r="BY16" s="11">
        <v>6.82</v>
      </c>
      <c r="BZ16" s="11">
        <v>6.84</v>
      </c>
      <c r="CA16" s="11">
        <v>6.86</v>
      </c>
      <c r="CB16" s="11">
        <v>6.88</v>
      </c>
      <c r="CC16" s="11">
        <v>6.9</v>
      </c>
      <c r="CD16" s="11">
        <v>6.92</v>
      </c>
      <c r="CE16" s="11">
        <v>6.95</v>
      </c>
      <c r="CF16" s="11">
        <v>6.97</v>
      </c>
      <c r="CG16" s="11">
        <v>6.99</v>
      </c>
      <c r="CH16" s="11">
        <v>7.01</v>
      </c>
      <c r="CI16" s="11">
        <v>7.03</v>
      </c>
      <c r="CJ16" s="11">
        <v>7.05</v>
      </c>
      <c r="CK16" s="11">
        <v>7.07</v>
      </c>
      <c r="CL16" s="11">
        <v>7.09</v>
      </c>
      <c r="CM16" s="11">
        <v>7.12</v>
      </c>
      <c r="CN16" s="11">
        <v>7.14</v>
      </c>
      <c r="CO16" s="11">
        <v>7.16</v>
      </c>
      <c r="CP16" s="11">
        <v>7.18</v>
      </c>
      <c r="CQ16" s="11">
        <v>7.2</v>
      </c>
      <c r="CR16" s="11">
        <v>7.22</v>
      </c>
      <c r="CS16" s="11">
        <v>7.24</v>
      </c>
      <c r="CT16" s="11">
        <v>7.26</v>
      </c>
      <c r="CU16" s="11">
        <v>7.29</v>
      </c>
      <c r="CV16" s="11">
        <v>7.31</v>
      </c>
      <c r="CW16" s="11">
        <v>7.33</v>
      </c>
      <c r="CX16" s="11">
        <v>7.35</v>
      </c>
      <c r="CY16" s="11">
        <v>7.37</v>
      </c>
      <c r="CZ16" s="11">
        <v>7.39</v>
      </c>
      <c r="DA16" s="11">
        <v>7.41</v>
      </c>
      <c r="DB16" s="11">
        <v>7.5</v>
      </c>
      <c r="DC16" s="11">
        <v>7.58</v>
      </c>
      <c r="DD16" s="11">
        <v>7.67</v>
      </c>
      <c r="DE16" s="11">
        <v>7.71</v>
      </c>
      <c r="DF16" s="11">
        <v>7.75</v>
      </c>
      <c r="DG16" s="11">
        <v>7.79</v>
      </c>
      <c r="DH16" s="11">
        <v>7.84</v>
      </c>
      <c r="DI16" s="11">
        <v>7.88</v>
      </c>
      <c r="DJ16" s="11">
        <v>7.92</v>
      </c>
      <c r="DK16" s="11">
        <v>7.96</v>
      </c>
      <c r="DL16" s="11">
        <v>8.01</v>
      </c>
      <c r="DM16" s="11">
        <v>8.0500000000000007</v>
      </c>
      <c r="DN16" s="11">
        <v>8.09</v>
      </c>
      <c r="DO16" s="11">
        <v>8.1300000000000008</v>
      </c>
      <c r="DP16" s="11">
        <v>8.18</v>
      </c>
      <c r="DQ16" s="11">
        <v>8.2200000000000006</v>
      </c>
      <c r="DR16" s="11">
        <v>8.26</v>
      </c>
      <c r="DS16" s="11">
        <v>8.3000000000000007</v>
      </c>
      <c r="DT16" s="11">
        <v>8.35</v>
      </c>
      <c r="DU16" s="3"/>
      <c r="DV16" s="3"/>
      <c r="DW16" s="3"/>
      <c r="DX16" s="3"/>
      <c r="DY16" s="3"/>
      <c r="DZ16" s="3"/>
      <c r="EA16" s="3"/>
    </row>
    <row r="17" spans="1:131" x14ac:dyDescent="0.3">
      <c r="A17" s="49" t="s">
        <v>45</v>
      </c>
      <c r="B17" s="50" t="s">
        <v>0</v>
      </c>
      <c r="C17" s="50" t="s">
        <v>1</v>
      </c>
      <c r="D17" s="50" t="s">
        <v>2</v>
      </c>
      <c r="E17" s="50" t="s">
        <v>3</v>
      </c>
      <c r="F17" s="50" t="s">
        <v>4</v>
      </c>
      <c r="G17" s="19" t="s">
        <v>5</v>
      </c>
      <c r="H17" s="533"/>
      <c r="I17" s="40" t="s">
        <v>2</v>
      </c>
      <c r="J17" s="70"/>
      <c r="K17" s="34" t="str">
        <f t="shared" ref="K17" si="28">IF(H15="","",J17/$J$5)</f>
        <v/>
      </c>
      <c r="L17" s="35">
        <f>IF(OR($D$35="",$D$35=0),0,IF(H15="","",LOOKUP(H15,$AK$4:$AK$36,AP$4:AP$36)))</f>
        <v>0</v>
      </c>
      <c r="M17" s="35" t="str">
        <f t="shared" ref="M17" si="29">IF(H15="","",L17*K17)</f>
        <v/>
      </c>
      <c r="N17" s="40" t="s">
        <v>8</v>
      </c>
      <c r="O17" s="70"/>
      <c r="P17" s="34" t="str">
        <f t="shared" ref="P17" si="30">IF(H15="","",O17/$O$5)</f>
        <v/>
      </c>
      <c r="Q17" s="35">
        <f>IF(OR($D$38="",$D$38=0),0,IF(H15="","",LOOKUP(H15,$AK$4:$AK$36,AV$4:AV$36)))</f>
        <v>0</v>
      </c>
      <c r="R17" s="36" t="str">
        <f t="shared" ref="R17" si="31">IF(H15="","",Q17*P17)</f>
        <v/>
      </c>
      <c r="S17" s="10"/>
      <c r="T17" s="10"/>
      <c r="U17" s="10"/>
      <c r="V17" s="10"/>
      <c r="W17" s="10"/>
      <c r="X17" s="10"/>
      <c r="Y17" s="10"/>
      <c r="Z17" s="10"/>
      <c r="AA17" s="10"/>
      <c r="AB17" s="10"/>
      <c r="AC17" s="3"/>
      <c r="AD17" s="3"/>
      <c r="AE17" s="3"/>
      <c r="AF17" s="3"/>
      <c r="AG17" s="3"/>
      <c r="AH17" s="3"/>
      <c r="AI17" s="3"/>
      <c r="AJ17" s="3"/>
      <c r="AK17" s="11" t="s">
        <v>120</v>
      </c>
      <c r="AL17" s="13" t="s">
        <v>94</v>
      </c>
      <c r="AM17" s="11" t="s">
        <v>68</v>
      </c>
      <c r="AN17" s="8" t="e">
        <f t="shared" si="6"/>
        <v>#N/A</v>
      </c>
      <c r="AO17" s="8" t="e">
        <f t="shared" si="7"/>
        <v>#N/A</v>
      </c>
      <c r="AP17" s="8" t="e">
        <f t="shared" si="8"/>
        <v>#N/A</v>
      </c>
      <c r="AQ17" s="8" t="e">
        <f t="shared" si="9"/>
        <v>#N/A</v>
      </c>
      <c r="AR17" s="8" t="e">
        <f t="shared" si="10"/>
        <v>#N/A</v>
      </c>
      <c r="AS17" s="8" t="e">
        <f t="shared" si="11"/>
        <v>#N/A</v>
      </c>
      <c r="AT17" s="8" t="e">
        <f t="shared" si="12"/>
        <v>#N/A</v>
      </c>
      <c r="AU17" s="8" t="e">
        <f t="shared" si="13"/>
        <v>#N/A</v>
      </c>
      <c r="AV17" s="8" t="e">
        <f t="shared" si="14"/>
        <v>#N/A</v>
      </c>
      <c r="AW17" s="8" t="e">
        <f t="shared" si="15"/>
        <v>#N/A</v>
      </c>
      <c r="AX17" s="8" t="e">
        <f t="shared" si="16"/>
        <v>#N/A</v>
      </c>
      <c r="AY17" s="8" t="e">
        <f t="shared" si="17"/>
        <v>#N/A</v>
      </c>
      <c r="AZ17" s="8" t="e">
        <f t="shared" si="5"/>
        <v>#N/A</v>
      </c>
      <c r="BA17" s="14"/>
      <c r="BB17" s="14"/>
      <c r="BC17" s="14"/>
      <c r="BD17" s="3"/>
      <c r="BE17" s="11" t="s">
        <v>120</v>
      </c>
      <c r="BF17" s="11" t="s">
        <v>68</v>
      </c>
      <c r="BG17" s="11">
        <v>0.03</v>
      </c>
      <c r="BH17" s="11">
        <v>0.03</v>
      </c>
      <c r="BI17" s="11">
        <v>0.03</v>
      </c>
      <c r="BJ17" s="11">
        <v>0.03</v>
      </c>
      <c r="BK17" s="11">
        <v>0.03</v>
      </c>
      <c r="BL17" s="11">
        <v>0.03</v>
      </c>
      <c r="BM17" s="11">
        <v>0.03</v>
      </c>
      <c r="BN17" s="11">
        <v>0.03</v>
      </c>
      <c r="BO17" s="11">
        <v>0.03</v>
      </c>
      <c r="BP17" s="11">
        <v>0.03</v>
      </c>
      <c r="BQ17" s="11">
        <v>0.03</v>
      </c>
      <c r="BR17" s="11">
        <v>0.03</v>
      </c>
      <c r="BS17" s="11">
        <v>0.03</v>
      </c>
      <c r="BT17" s="11">
        <v>0.03</v>
      </c>
      <c r="BU17" s="11">
        <v>0.03</v>
      </c>
      <c r="BV17" s="11">
        <v>0.03</v>
      </c>
      <c r="BW17" s="11">
        <v>0.03</v>
      </c>
      <c r="BX17" s="11">
        <v>0.03</v>
      </c>
      <c r="BY17" s="11">
        <v>0.03</v>
      </c>
      <c r="BZ17" s="11">
        <v>0.03</v>
      </c>
      <c r="CA17" s="11">
        <v>0.03</v>
      </c>
      <c r="CB17" s="11">
        <v>0.03</v>
      </c>
      <c r="CC17" s="11">
        <v>0.03</v>
      </c>
      <c r="CD17" s="11">
        <v>0.03</v>
      </c>
      <c r="CE17" s="11">
        <v>0.03</v>
      </c>
      <c r="CF17" s="11">
        <v>0.03</v>
      </c>
      <c r="CG17" s="11">
        <v>0.03</v>
      </c>
      <c r="CH17" s="11">
        <v>0.03</v>
      </c>
      <c r="CI17" s="11">
        <v>0.03</v>
      </c>
      <c r="CJ17" s="11">
        <v>0.03</v>
      </c>
      <c r="CK17" s="11">
        <v>0.03</v>
      </c>
      <c r="CL17" s="11">
        <v>0.03</v>
      </c>
      <c r="CM17" s="11">
        <v>0.03</v>
      </c>
      <c r="CN17" s="11">
        <v>0.03</v>
      </c>
      <c r="CO17" s="11">
        <v>0.03</v>
      </c>
      <c r="CP17" s="11">
        <v>0.03</v>
      </c>
      <c r="CQ17" s="11">
        <v>0.03</v>
      </c>
      <c r="CR17" s="11">
        <v>0.03</v>
      </c>
      <c r="CS17" s="11">
        <v>0.03</v>
      </c>
      <c r="CT17" s="11">
        <v>0.03</v>
      </c>
      <c r="CU17" s="11">
        <v>0.03</v>
      </c>
      <c r="CV17" s="11">
        <v>0.03</v>
      </c>
      <c r="CW17" s="11">
        <v>0.03</v>
      </c>
      <c r="CX17" s="11">
        <v>0.03</v>
      </c>
      <c r="CY17" s="11">
        <v>0.03</v>
      </c>
      <c r="CZ17" s="11">
        <v>0.03</v>
      </c>
      <c r="DA17" s="11">
        <v>0.03</v>
      </c>
      <c r="DB17" s="11">
        <v>0.03</v>
      </c>
      <c r="DC17" s="11">
        <v>0.03</v>
      </c>
      <c r="DD17" s="11">
        <v>0.03</v>
      </c>
      <c r="DE17" s="11">
        <v>0.03</v>
      </c>
      <c r="DF17" s="11">
        <v>0.03</v>
      </c>
      <c r="DG17" s="11">
        <v>0.03</v>
      </c>
      <c r="DH17" s="11">
        <v>0.03</v>
      </c>
      <c r="DI17" s="11">
        <v>0.03</v>
      </c>
      <c r="DJ17" s="11">
        <v>0.03</v>
      </c>
      <c r="DK17" s="11">
        <v>0.03</v>
      </c>
      <c r="DL17" s="11">
        <v>0.03</v>
      </c>
      <c r="DM17" s="11">
        <v>0.03</v>
      </c>
      <c r="DN17" s="11">
        <v>0.03</v>
      </c>
      <c r="DO17" s="11">
        <v>0.03</v>
      </c>
      <c r="DP17" s="11">
        <v>0.03</v>
      </c>
      <c r="DQ17" s="11">
        <v>0.03</v>
      </c>
      <c r="DR17" s="11">
        <v>0.03</v>
      </c>
      <c r="DS17" s="11">
        <v>0.03</v>
      </c>
      <c r="DT17" s="11">
        <v>0.03</v>
      </c>
      <c r="DU17" s="3"/>
      <c r="DV17" s="3"/>
      <c r="DW17" s="3"/>
      <c r="DX17" s="3"/>
      <c r="DY17" s="3"/>
      <c r="DZ17" s="3"/>
      <c r="EA17" s="3"/>
    </row>
    <row r="18" spans="1:131" x14ac:dyDescent="0.3">
      <c r="A18" s="20" t="s">
        <v>22</v>
      </c>
      <c r="B18" s="28"/>
      <c r="C18" s="28"/>
      <c r="D18" s="28"/>
      <c r="E18" s="28"/>
      <c r="F18" s="28"/>
      <c r="G18" s="29"/>
      <c r="H18" s="533"/>
      <c r="I18" s="40" t="s">
        <v>3</v>
      </c>
      <c r="J18" s="70"/>
      <c r="K18" s="34" t="str">
        <f t="shared" ref="K18" si="32">IF(H15="","",J18/$J$6)</f>
        <v/>
      </c>
      <c r="L18" s="35">
        <f>IF(OR($E$35="",$E$35=0),0,IF(H15="","",LOOKUP(H15,$AK$4:$AK$36,AQ$4:AQ$36)))</f>
        <v>0</v>
      </c>
      <c r="M18" s="35" t="str">
        <f t="shared" ref="M18" si="33">IF(H15="","",L18*K18)</f>
        <v/>
      </c>
      <c r="N18" s="40" t="s">
        <v>9</v>
      </c>
      <c r="O18" s="70"/>
      <c r="P18" s="34" t="str">
        <f t="shared" ref="P18" si="34">IF(H15="","",O18/$O$6)</f>
        <v/>
      </c>
      <c r="Q18" s="35">
        <f>IF(OR($E$38="",$E$38=0),0,IF(H15="","",LOOKUP(H15,$AK$4:$AK$36,AW$4:AW$36)))</f>
        <v>0</v>
      </c>
      <c r="R18" s="36" t="str">
        <f t="shared" ref="R18" si="35">IF(H15="","",Q18*P18)</f>
        <v/>
      </c>
      <c r="S18" s="10"/>
      <c r="T18" s="10"/>
      <c r="U18" s="10"/>
      <c r="V18" s="10"/>
      <c r="W18" s="10"/>
      <c r="X18" s="10"/>
      <c r="Y18" s="10"/>
      <c r="Z18" s="10"/>
      <c r="AA18" s="10"/>
      <c r="AB18" s="10"/>
      <c r="AC18" s="3"/>
      <c r="AD18" s="3"/>
      <c r="AE18" s="3"/>
      <c r="AF18" s="3"/>
      <c r="AG18" s="3"/>
      <c r="AH18" s="3"/>
      <c r="AI18" s="3"/>
      <c r="AJ18" s="3"/>
      <c r="AK18" s="11" t="s">
        <v>79</v>
      </c>
      <c r="AL18" s="13" t="s">
        <v>93</v>
      </c>
      <c r="AM18" s="11" t="s">
        <v>79</v>
      </c>
      <c r="AN18" s="8" t="e">
        <f t="shared" si="6"/>
        <v>#N/A</v>
      </c>
      <c r="AO18" s="8" t="e">
        <f t="shared" si="7"/>
        <v>#N/A</v>
      </c>
      <c r="AP18" s="8" t="e">
        <f t="shared" si="8"/>
        <v>#N/A</v>
      </c>
      <c r="AQ18" s="8" t="e">
        <f t="shared" si="9"/>
        <v>#N/A</v>
      </c>
      <c r="AR18" s="8" t="e">
        <f t="shared" si="10"/>
        <v>#N/A</v>
      </c>
      <c r="AS18" s="8" t="e">
        <f t="shared" si="11"/>
        <v>#N/A</v>
      </c>
      <c r="AT18" s="8" t="e">
        <f t="shared" si="12"/>
        <v>#N/A</v>
      </c>
      <c r="AU18" s="8" t="e">
        <f t="shared" si="13"/>
        <v>#N/A</v>
      </c>
      <c r="AV18" s="8" t="e">
        <f t="shared" si="14"/>
        <v>#N/A</v>
      </c>
      <c r="AW18" s="8" t="e">
        <f t="shared" si="15"/>
        <v>#N/A</v>
      </c>
      <c r="AX18" s="8" t="e">
        <f t="shared" si="16"/>
        <v>#N/A</v>
      </c>
      <c r="AY18" s="8" t="e">
        <f t="shared" si="17"/>
        <v>#N/A</v>
      </c>
      <c r="AZ18" s="8" t="e">
        <f t="shared" si="5"/>
        <v>#N/A</v>
      </c>
      <c r="BA18" s="14"/>
      <c r="BB18" s="14"/>
      <c r="BC18" s="14"/>
      <c r="BD18" s="3"/>
      <c r="BE18" s="11" t="s">
        <v>79</v>
      </c>
      <c r="BF18" s="11" t="s">
        <v>79</v>
      </c>
      <c r="BG18" s="11">
        <v>0.67</v>
      </c>
      <c r="BH18" s="11">
        <v>0.67</v>
      </c>
      <c r="BI18" s="11">
        <v>0.67</v>
      </c>
      <c r="BJ18" s="11">
        <v>0.68</v>
      </c>
      <c r="BK18" s="11">
        <v>0.68</v>
      </c>
      <c r="BL18" s="11">
        <v>0.68</v>
      </c>
      <c r="BM18" s="11">
        <v>0.68</v>
      </c>
      <c r="BN18" s="11">
        <v>0.68</v>
      </c>
      <c r="BO18" s="11">
        <v>0.69</v>
      </c>
      <c r="BP18" s="11">
        <v>0.69</v>
      </c>
      <c r="BQ18" s="11">
        <v>0.69</v>
      </c>
      <c r="BR18" s="11">
        <v>0.69</v>
      </c>
      <c r="BS18" s="11">
        <v>0.7</v>
      </c>
      <c r="BT18" s="11">
        <v>0.7</v>
      </c>
      <c r="BU18" s="11">
        <v>0.7</v>
      </c>
      <c r="BV18" s="11">
        <v>0.7</v>
      </c>
      <c r="BW18" s="11">
        <v>0.7</v>
      </c>
      <c r="BX18" s="11">
        <v>0.71</v>
      </c>
      <c r="BY18" s="11">
        <v>0.71</v>
      </c>
      <c r="BZ18" s="11">
        <v>0.71</v>
      </c>
      <c r="CA18" s="11">
        <v>0.71</v>
      </c>
      <c r="CB18" s="11">
        <v>0.72</v>
      </c>
      <c r="CC18" s="11">
        <v>0.72</v>
      </c>
      <c r="CD18" s="11">
        <v>0.72</v>
      </c>
      <c r="CE18" s="11">
        <v>0.72</v>
      </c>
      <c r="CF18" s="11">
        <v>0.72</v>
      </c>
      <c r="CG18" s="11">
        <v>0.73</v>
      </c>
      <c r="CH18" s="11">
        <v>0.73</v>
      </c>
      <c r="CI18" s="11">
        <v>0.73</v>
      </c>
      <c r="CJ18" s="11">
        <v>0.73</v>
      </c>
      <c r="CK18" s="11">
        <v>0.74</v>
      </c>
      <c r="CL18" s="11">
        <v>0.74</v>
      </c>
      <c r="CM18" s="11">
        <v>0.74</v>
      </c>
      <c r="CN18" s="11">
        <v>0.74</v>
      </c>
      <c r="CO18" s="11">
        <v>0.74</v>
      </c>
      <c r="CP18" s="11">
        <v>0.75</v>
      </c>
      <c r="CQ18" s="11">
        <v>0.75</v>
      </c>
      <c r="CR18" s="11">
        <v>0.75</v>
      </c>
      <c r="CS18" s="11">
        <v>0.75</v>
      </c>
      <c r="CT18" s="11">
        <v>0.76</v>
      </c>
      <c r="CU18" s="11">
        <v>0.76</v>
      </c>
      <c r="CV18" s="11">
        <v>0.76</v>
      </c>
      <c r="CW18" s="11">
        <v>0.76</v>
      </c>
      <c r="CX18" s="11">
        <v>0.76</v>
      </c>
      <c r="CY18" s="11">
        <v>0.77</v>
      </c>
      <c r="CZ18" s="11">
        <v>0.77</v>
      </c>
      <c r="DA18" s="11">
        <v>0.77</v>
      </c>
      <c r="DB18" s="11">
        <v>0.78</v>
      </c>
      <c r="DC18" s="11">
        <v>0.79</v>
      </c>
      <c r="DD18" s="11">
        <v>0.8</v>
      </c>
      <c r="DE18" s="11">
        <v>0.8</v>
      </c>
      <c r="DF18" s="11">
        <v>0.81</v>
      </c>
      <c r="DG18" s="11">
        <v>0.81</v>
      </c>
      <c r="DH18" s="11">
        <v>0.81</v>
      </c>
      <c r="DI18" s="11">
        <v>0.82</v>
      </c>
      <c r="DJ18" s="11">
        <v>0.82</v>
      </c>
      <c r="DK18" s="11">
        <v>0.83</v>
      </c>
      <c r="DL18" s="11">
        <v>0.83</v>
      </c>
      <c r="DM18" s="11">
        <v>0.84</v>
      </c>
      <c r="DN18" s="11">
        <v>0.84</v>
      </c>
      <c r="DO18" s="11">
        <v>0.85</v>
      </c>
      <c r="DP18" s="11">
        <v>0.85</v>
      </c>
      <c r="DQ18" s="11">
        <v>0.85</v>
      </c>
      <c r="DR18" s="11">
        <v>0.86</v>
      </c>
      <c r="DS18" s="11">
        <v>0.86</v>
      </c>
      <c r="DT18" s="11">
        <v>0.87</v>
      </c>
      <c r="DU18" s="3"/>
      <c r="DV18" s="3"/>
      <c r="DW18" s="3"/>
      <c r="DX18" s="3"/>
      <c r="DY18" s="3"/>
      <c r="DZ18" s="3"/>
      <c r="EA18" s="3"/>
    </row>
    <row r="19" spans="1:131" x14ac:dyDescent="0.3">
      <c r="A19" s="20" t="s">
        <v>12</v>
      </c>
      <c r="B19" s="28"/>
      <c r="C19" s="28"/>
      <c r="D19" s="28"/>
      <c r="E19" s="28"/>
      <c r="F19" s="28"/>
      <c r="G19" s="29"/>
      <c r="H19" s="533"/>
      <c r="I19" s="40" t="s">
        <v>4</v>
      </c>
      <c r="J19" s="70"/>
      <c r="K19" s="34" t="str">
        <f t="shared" ref="K19" si="36">IF(H15="","",J19/$J$7)</f>
        <v/>
      </c>
      <c r="L19" s="35">
        <f>IF(OR($F$35="",$F$35=0),0,IF(H15="","",LOOKUP(H15,$AK$4:$AK$36,AR$4:AR$36)))</f>
        <v>0</v>
      </c>
      <c r="M19" s="35" t="str">
        <f t="shared" ref="M19" si="37">IF(H15="","",L19*K19)</f>
        <v/>
      </c>
      <c r="N19" s="40" t="s">
        <v>10</v>
      </c>
      <c r="O19" s="70"/>
      <c r="P19" s="34" t="str">
        <f t="shared" ref="P19" si="38">IF(H15="","",O19/$O$7)</f>
        <v/>
      </c>
      <c r="Q19" s="35">
        <f>IF(OR($F$38="",$F$38=0),0,IF(H15="","",LOOKUP(H15,$AK$4:$AK$36,AX$4:AX$36)))</f>
        <v>0</v>
      </c>
      <c r="R19" s="36" t="str">
        <f t="shared" ref="R19" si="39">IF(H15="","",Q19*P19)</f>
        <v/>
      </c>
      <c r="S19" s="10"/>
      <c r="T19" s="10"/>
      <c r="U19" s="10"/>
      <c r="V19" s="10"/>
      <c r="W19" s="10"/>
      <c r="X19" s="10"/>
      <c r="Y19" s="10"/>
      <c r="Z19" s="10"/>
      <c r="AA19" s="10"/>
      <c r="AB19" s="10"/>
      <c r="AC19" s="3"/>
      <c r="AD19" s="3"/>
      <c r="AE19" s="3"/>
      <c r="AF19" s="3"/>
      <c r="AG19" s="3"/>
      <c r="AH19" s="3"/>
      <c r="AI19" s="3"/>
      <c r="AJ19" s="3"/>
      <c r="AK19" s="11" t="s">
        <v>57</v>
      </c>
      <c r="AL19" s="13" t="s">
        <v>93</v>
      </c>
      <c r="AM19" s="11" t="s">
        <v>57</v>
      </c>
      <c r="AN19" s="8" t="e">
        <f t="shared" si="6"/>
        <v>#N/A</v>
      </c>
      <c r="AO19" s="8" t="e">
        <f t="shared" si="7"/>
        <v>#N/A</v>
      </c>
      <c r="AP19" s="8" t="e">
        <f t="shared" si="8"/>
        <v>#N/A</v>
      </c>
      <c r="AQ19" s="8" t="e">
        <f t="shared" si="9"/>
        <v>#N/A</v>
      </c>
      <c r="AR19" s="8" t="e">
        <f t="shared" si="10"/>
        <v>#N/A</v>
      </c>
      <c r="AS19" s="8" t="e">
        <f t="shared" si="11"/>
        <v>#N/A</v>
      </c>
      <c r="AT19" s="8" t="e">
        <f t="shared" si="12"/>
        <v>#N/A</v>
      </c>
      <c r="AU19" s="8" t="e">
        <f t="shared" si="13"/>
        <v>#N/A</v>
      </c>
      <c r="AV19" s="8" t="e">
        <f t="shared" si="14"/>
        <v>#N/A</v>
      </c>
      <c r="AW19" s="8" t="e">
        <f t="shared" si="15"/>
        <v>#N/A</v>
      </c>
      <c r="AX19" s="8" t="e">
        <f t="shared" si="16"/>
        <v>#N/A</v>
      </c>
      <c r="AY19" s="8" t="e">
        <f t="shared" si="17"/>
        <v>#N/A</v>
      </c>
      <c r="AZ19" s="8" t="e">
        <f t="shared" si="5"/>
        <v>#N/A</v>
      </c>
      <c r="BA19" s="14"/>
      <c r="BB19" s="14"/>
      <c r="BC19" s="14"/>
      <c r="BD19" s="3"/>
      <c r="BE19" s="11" t="s">
        <v>57</v>
      </c>
      <c r="BF19" s="11" t="s">
        <v>57</v>
      </c>
      <c r="BG19" s="11">
        <v>0.3</v>
      </c>
      <c r="BH19" s="11">
        <v>0.3</v>
      </c>
      <c r="BI19" s="11">
        <v>0.31</v>
      </c>
      <c r="BJ19" s="11">
        <v>0.31</v>
      </c>
      <c r="BK19" s="11">
        <v>0.31</v>
      </c>
      <c r="BL19" s="11">
        <v>0.31</v>
      </c>
      <c r="BM19" s="11">
        <v>0.31</v>
      </c>
      <c r="BN19" s="11">
        <v>0.31</v>
      </c>
      <c r="BO19" s="11">
        <v>0.31</v>
      </c>
      <c r="BP19" s="11">
        <v>0.31</v>
      </c>
      <c r="BQ19" s="11">
        <v>0.31</v>
      </c>
      <c r="BR19" s="11">
        <v>0.31</v>
      </c>
      <c r="BS19" s="11">
        <v>0.32</v>
      </c>
      <c r="BT19" s="11">
        <v>0.32</v>
      </c>
      <c r="BU19" s="11">
        <v>0.32</v>
      </c>
      <c r="BV19" s="11">
        <v>0.32</v>
      </c>
      <c r="BW19" s="11">
        <v>0.32</v>
      </c>
      <c r="BX19" s="11">
        <v>0.32</v>
      </c>
      <c r="BY19" s="11">
        <v>0.32</v>
      </c>
      <c r="BZ19" s="11">
        <v>0.32</v>
      </c>
      <c r="CA19" s="11">
        <v>0.32</v>
      </c>
      <c r="CB19" s="11">
        <v>0.32</v>
      </c>
      <c r="CC19" s="11">
        <v>0.33</v>
      </c>
      <c r="CD19" s="11">
        <v>0.33</v>
      </c>
      <c r="CE19" s="11">
        <v>0.33</v>
      </c>
      <c r="CF19" s="11">
        <v>0.33</v>
      </c>
      <c r="CG19" s="11">
        <v>0.33</v>
      </c>
      <c r="CH19" s="11">
        <v>0.33</v>
      </c>
      <c r="CI19" s="11">
        <v>0.33</v>
      </c>
      <c r="CJ19" s="11">
        <v>0.33</v>
      </c>
      <c r="CK19" s="11">
        <v>0.33</v>
      </c>
      <c r="CL19" s="11">
        <v>0.33</v>
      </c>
      <c r="CM19" s="11">
        <v>0.34</v>
      </c>
      <c r="CN19" s="11">
        <v>0.34</v>
      </c>
      <c r="CO19" s="11">
        <v>0.34</v>
      </c>
      <c r="CP19" s="11">
        <v>0.34</v>
      </c>
      <c r="CQ19" s="11">
        <v>0.34</v>
      </c>
      <c r="CR19" s="11">
        <v>0.34</v>
      </c>
      <c r="CS19" s="11">
        <v>0.34</v>
      </c>
      <c r="CT19" s="11">
        <v>0.34</v>
      </c>
      <c r="CU19" s="11">
        <v>0.34</v>
      </c>
      <c r="CV19" s="11">
        <v>0.34</v>
      </c>
      <c r="CW19" s="11">
        <v>0.35</v>
      </c>
      <c r="CX19" s="11">
        <v>0.35</v>
      </c>
      <c r="CY19" s="11">
        <v>0.35</v>
      </c>
      <c r="CZ19" s="11">
        <v>0.35</v>
      </c>
      <c r="DA19" s="11">
        <v>0.35</v>
      </c>
      <c r="DB19" s="11">
        <v>0.35</v>
      </c>
      <c r="DC19" s="11">
        <v>0.36</v>
      </c>
      <c r="DD19" s="11">
        <v>0.36</v>
      </c>
      <c r="DE19" s="11">
        <v>0.36</v>
      </c>
      <c r="DF19" s="11">
        <v>0.37</v>
      </c>
      <c r="DG19" s="11">
        <v>0.37</v>
      </c>
      <c r="DH19" s="11">
        <v>0.37</v>
      </c>
      <c r="DI19" s="11">
        <v>0.37</v>
      </c>
      <c r="DJ19" s="11">
        <v>0.37</v>
      </c>
      <c r="DK19" s="11">
        <v>0.38</v>
      </c>
      <c r="DL19" s="11">
        <v>0.38</v>
      </c>
      <c r="DM19" s="11">
        <v>0.38</v>
      </c>
      <c r="DN19" s="11">
        <v>0.38</v>
      </c>
      <c r="DO19" s="11">
        <v>0.38</v>
      </c>
      <c r="DP19" s="11">
        <v>0.39</v>
      </c>
      <c r="DQ19" s="11">
        <v>0.39</v>
      </c>
      <c r="DR19" s="11">
        <v>0.39</v>
      </c>
      <c r="DS19" s="11">
        <v>0.39</v>
      </c>
      <c r="DT19" s="11">
        <v>0.39</v>
      </c>
      <c r="DU19" s="3"/>
      <c r="DV19" s="3"/>
      <c r="DW19" s="3"/>
      <c r="DX19" s="3"/>
      <c r="DY19" s="3"/>
      <c r="DZ19" s="3"/>
      <c r="EA19" s="3"/>
    </row>
    <row r="20" spans="1:131" x14ac:dyDescent="0.3">
      <c r="A20" s="49" t="s">
        <v>45</v>
      </c>
      <c r="B20" s="50" t="s">
        <v>6</v>
      </c>
      <c r="C20" s="50" t="s">
        <v>7</v>
      </c>
      <c r="D20" s="50" t="s">
        <v>8</v>
      </c>
      <c r="E20" s="50" t="s">
        <v>9</v>
      </c>
      <c r="F20" s="50" t="s">
        <v>10</v>
      </c>
      <c r="G20" s="19" t="s">
        <v>11</v>
      </c>
      <c r="H20" s="533"/>
      <c r="I20" s="40" t="s">
        <v>5</v>
      </c>
      <c r="J20" s="70"/>
      <c r="K20" s="34" t="str">
        <f t="shared" ref="K20" si="40">IF(H15="","",J20/$J$8)</f>
        <v/>
      </c>
      <c r="L20" s="35">
        <f>IF(OR($G$35="",$G$35=0),0,IF(H15="","",LOOKUP(H15,$AK$4:$AK$36,AS$4:AS$36)))</f>
        <v>0</v>
      </c>
      <c r="M20" s="35" t="str">
        <f t="shared" ref="M20" si="41">IF(H15="","",L20*K20)</f>
        <v/>
      </c>
      <c r="N20" s="40" t="s">
        <v>11</v>
      </c>
      <c r="O20" s="70"/>
      <c r="P20" s="34" t="str">
        <f t="shared" ref="P20" si="42">IF(H15="","",O20/$O$8)</f>
        <v/>
      </c>
      <c r="Q20" s="35">
        <f>IF(OR($G$38="",$G$38=0),0,IF(H15="","",LOOKUP(H15,$AK$4:$AK$36,AY$4:AY$36)))</f>
        <v>0</v>
      </c>
      <c r="R20" s="36" t="str">
        <f t="shared" ref="R20" si="43">IF(H15="","",Q20*P20)</f>
        <v/>
      </c>
      <c r="S20" s="10"/>
      <c r="T20" s="10"/>
      <c r="U20" s="10"/>
      <c r="V20" s="10"/>
      <c r="W20" s="10"/>
      <c r="X20" s="10"/>
      <c r="Y20" s="10"/>
      <c r="Z20" s="10"/>
      <c r="AA20" s="10"/>
      <c r="AB20" s="10"/>
      <c r="AC20" s="3"/>
      <c r="AD20" s="3"/>
      <c r="AE20" s="3"/>
      <c r="AF20" s="3"/>
      <c r="AG20" s="3"/>
      <c r="AH20" s="3"/>
      <c r="AI20" s="3"/>
      <c r="AJ20" s="3"/>
      <c r="AK20" s="11" t="s">
        <v>53</v>
      </c>
      <c r="AL20" s="13" t="s">
        <v>93</v>
      </c>
      <c r="AM20" s="11" t="s">
        <v>53</v>
      </c>
      <c r="AN20" s="8" t="e">
        <f t="shared" si="6"/>
        <v>#N/A</v>
      </c>
      <c r="AO20" s="8" t="e">
        <f t="shared" si="7"/>
        <v>#N/A</v>
      </c>
      <c r="AP20" s="8" t="e">
        <f t="shared" si="8"/>
        <v>#N/A</v>
      </c>
      <c r="AQ20" s="8" t="e">
        <f t="shared" si="9"/>
        <v>#N/A</v>
      </c>
      <c r="AR20" s="8" t="e">
        <f t="shared" si="10"/>
        <v>#N/A</v>
      </c>
      <c r="AS20" s="8" t="e">
        <f t="shared" si="11"/>
        <v>#N/A</v>
      </c>
      <c r="AT20" s="8" t="e">
        <f t="shared" si="12"/>
        <v>#N/A</v>
      </c>
      <c r="AU20" s="8" t="e">
        <f t="shared" si="13"/>
        <v>#N/A</v>
      </c>
      <c r="AV20" s="8" t="e">
        <f t="shared" si="14"/>
        <v>#N/A</v>
      </c>
      <c r="AW20" s="8" t="e">
        <f t="shared" si="15"/>
        <v>#N/A</v>
      </c>
      <c r="AX20" s="8" t="e">
        <f t="shared" si="16"/>
        <v>#N/A</v>
      </c>
      <c r="AY20" s="8" t="e">
        <f t="shared" si="17"/>
        <v>#N/A</v>
      </c>
      <c r="AZ20" s="8" t="e">
        <f t="shared" si="5"/>
        <v>#N/A</v>
      </c>
      <c r="BA20" s="14"/>
      <c r="BB20" s="14"/>
      <c r="BC20" s="14"/>
      <c r="BD20" s="3"/>
      <c r="BE20" s="11" t="s">
        <v>53</v>
      </c>
      <c r="BF20" s="11" t="s">
        <v>53</v>
      </c>
      <c r="BG20" s="11">
        <v>0.28999999999999998</v>
      </c>
      <c r="BH20" s="11">
        <v>0.28999999999999998</v>
      </c>
      <c r="BI20" s="11">
        <v>0.28999999999999998</v>
      </c>
      <c r="BJ20" s="11">
        <v>0.28999999999999998</v>
      </c>
      <c r="BK20" s="11">
        <v>0.28999999999999998</v>
      </c>
      <c r="BL20" s="11">
        <v>0.28999999999999998</v>
      </c>
      <c r="BM20" s="11">
        <v>0.28999999999999998</v>
      </c>
      <c r="BN20" s="11">
        <v>0.28999999999999998</v>
      </c>
      <c r="BO20" s="11">
        <v>0.3</v>
      </c>
      <c r="BP20" s="11">
        <v>0.3</v>
      </c>
      <c r="BQ20" s="11">
        <v>0.3</v>
      </c>
      <c r="BR20" s="11">
        <v>0.3</v>
      </c>
      <c r="BS20" s="11">
        <v>0.3</v>
      </c>
      <c r="BT20" s="11">
        <v>0.3</v>
      </c>
      <c r="BU20" s="11">
        <v>0.3</v>
      </c>
      <c r="BV20" s="11">
        <v>0.3</v>
      </c>
      <c r="BW20" s="11">
        <v>0.3</v>
      </c>
      <c r="BX20" s="11">
        <v>0.3</v>
      </c>
      <c r="BY20" s="11">
        <v>0.3</v>
      </c>
      <c r="BZ20" s="11">
        <v>0.31</v>
      </c>
      <c r="CA20" s="11">
        <v>0.31</v>
      </c>
      <c r="CB20" s="11">
        <v>0.31</v>
      </c>
      <c r="CC20" s="11">
        <v>0.31</v>
      </c>
      <c r="CD20" s="11">
        <v>0.31</v>
      </c>
      <c r="CE20" s="11">
        <v>0.31</v>
      </c>
      <c r="CF20" s="11">
        <v>0.31</v>
      </c>
      <c r="CG20" s="11">
        <v>0.31</v>
      </c>
      <c r="CH20" s="11">
        <v>0.31</v>
      </c>
      <c r="CI20" s="11">
        <v>0.31</v>
      </c>
      <c r="CJ20" s="11">
        <v>0.32</v>
      </c>
      <c r="CK20" s="11">
        <v>0.32</v>
      </c>
      <c r="CL20" s="11">
        <v>0.32</v>
      </c>
      <c r="CM20" s="11">
        <v>0.32</v>
      </c>
      <c r="CN20" s="11">
        <v>0.32</v>
      </c>
      <c r="CO20" s="11">
        <v>0.32</v>
      </c>
      <c r="CP20" s="11">
        <v>0.32</v>
      </c>
      <c r="CQ20" s="11">
        <v>0.32</v>
      </c>
      <c r="CR20" s="11">
        <v>0.32</v>
      </c>
      <c r="CS20" s="11">
        <v>0.32</v>
      </c>
      <c r="CT20" s="11">
        <v>0.32</v>
      </c>
      <c r="CU20" s="11">
        <v>0.33</v>
      </c>
      <c r="CV20" s="11">
        <v>0.33</v>
      </c>
      <c r="CW20" s="11">
        <v>0.33</v>
      </c>
      <c r="CX20" s="11">
        <v>0.33</v>
      </c>
      <c r="CY20" s="11">
        <v>0.33</v>
      </c>
      <c r="CZ20" s="11">
        <v>0.33</v>
      </c>
      <c r="DA20" s="11">
        <v>0.33</v>
      </c>
      <c r="DB20" s="11">
        <v>0.34</v>
      </c>
      <c r="DC20" s="11">
        <v>0.34</v>
      </c>
      <c r="DD20" s="11">
        <v>0.34</v>
      </c>
      <c r="DE20" s="11">
        <v>0.34</v>
      </c>
      <c r="DF20" s="11">
        <v>0.35</v>
      </c>
      <c r="DG20" s="11">
        <v>0.35</v>
      </c>
      <c r="DH20" s="11">
        <v>0.35</v>
      </c>
      <c r="DI20" s="11">
        <v>0.35</v>
      </c>
      <c r="DJ20" s="11">
        <v>0.35</v>
      </c>
      <c r="DK20" s="11">
        <v>0.36</v>
      </c>
      <c r="DL20" s="11">
        <v>0.36</v>
      </c>
      <c r="DM20" s="11">
        <v>0.36</v>
      </c>
      <c r="DN20" s="11">
        <v>0.36</v>
      </c>
      <c r="DO20" s="11">
        <v>0.36</v>
      </c>
      <c r="DP20" s="11">
        <v>0.37</v>
      </c>
      <c r="DQ20" s="11">
        <v>0.37</v>
      </c>
      <c r="DR20" s="11">
        <v>0.37</v>
      </c>
      <c r="DS20" s="11">
        <v>0.37</v>
      </c>
      <c r="DT20" s="11">
        <v>0.37</v>
      </c>
      <c r="DU20" s="3"/>
      <c r="DV20" s="3"/>
      <c r="DW20" s="3"/>
      <c r="DX20" s="3"/>
      <c r="DY20" s="3"/>
      <c r="DZ20" s="3"/>
      <c r="EA20" s="3"/>
    </row>
    <row r="21" spans="1:131" x14ac:dyDescent="0.3">
      <c r="A21" s="20" t="s">
        <v>22</v>
      </c>
      <c r="B21" s="28"/>
      <c r="C21" s="28"/>
      <c r="D21" s="28"/>
      <c r="E21" s="28"/>
      <c r="F21" s="28"/>
      <c r="G21" s="29"/>
      <c r="H21" s="533"/>
      <c r="I21" s="40" t="s">
        <v>0</v>
      </c>
      <c r="J21" s="70"/>
      <c r="K21" s="34" t="str">
        <f t="shared" ref="K21" si="44">IF(H21="","",J21/$J$3)</f>
        <v/>
      </c>
      <c r="L21" s="35">
        <f>IF(OR($B$35="",$B$35=0),0,IF(H21="","",LOOKUP(H21,$AK$4:$AK$36,AN$4:AN$36)))</f>
        <v>0</v>
      </c>
      <c r="M21" s="35" t="str">
        <f t="shared" ref="M21" si="45">IF(H21="","",L21*K21)</f>
        <v/>
      </c>
      <c r="N21" s="40" t="s">
        <v>6</v>
      </c>
      <c r="O21" s="70"/>
      <c r="P21" s="34" t="str">
        <f t="shared" ref="P21" si="46">IF(H21="","",O21/$O$3)</f>
        <v/>
      </c>
      <c r="Q21" s="35">
        <f>IF(OR($B$38="",$B$38=0),0,IF(H21="","",LOOKUP(H21,$AK$4:$AK$36,AT$4:AT$36)))</f>
        <v>0</v>
      </c>
      <c r="R21" s="36" t="str">
        <f t="shared" ref="R21" si="47">IF(H21="","",Q21*P21)</f>
        <v/>
      </c>
      <c r="S21" s="10"/>
      <c r="T21" s="10"/>
      <c r="U21" s="10"/>
      <c r="V21" s="10"/>
      <c r="W21" s="10"/>
      <c r="X21" s="10"/>
      <c r="Y21" s="10"/>
      <c r="Z21" s="10"/>
      <c r="AA21" s="10"/>
      <c r="AB21" s="10"/>
      <c r="AC21" s="3"/>
      <c r="AD21" s="3"/>
      <c r="AE21" s="3"/>
      <c r="AF21" s="3"/>
      <c r="AG21" s="3"/>
      <c r="AH21" s="3"/>
      <c r="AI21" s="3"/>
      <c r="AJ21" s="3"/>
      <c r="AK21" s="11" t="s">
        <v>58</v>
      </c>
      <c r="AL21" s="13" t="s">
        <v>93</v>
      </c>
      <c r="AM21" s="11" t="s">
        <v>58</v>
      </c>
      <c r="AN21" s="8" t="e">
        <f t="shared" si="6"/>
        <v>#N/A</v>
      </c>
      <c r="AO21" s="8" t="e">
        <f t="shared" si="7"/>
        <v>#N/A</v>
      </c>
      <c r="AP21" s="8" t="e">
        <f t="shared" si="8"/>
        <v>#N/A</v>
      </c>
      <c r="AQ21" s="8" t="e">
        <f t="shared" si="9"/>
        <v>#N/A</v>
      </c>
      <c r="AR21" s="8" t="e">
        <f t="shared" si="10"/>
        <v>#N/A</v>
      </c>
      <c r="AS21" s="8" t="e">
        <f t="shared" si="11"/>
        <v>#N/A</v>
      </c>
      <c r="AT21" s="8" t="e">
        <f t="shared" si="12"/>
        <v>#N/A</v>
      </c>
      <c r="AU21" s="8" t="e">
        <f t="shared" si="13"/>
        <v>#N/A</v>
      </c>
      <c r="AV21" s="8" t="e">
        <f t="shared" si="14"/>
        <v>#N/A</v>
      </c>
      <c r="AW21" s="8" t="e">
        <f t="shared" si="15"/>
        <v>#N/A</v>
      </c>
      <c r="AX21" s="8" t="e">
        <f t="shared" si="16"/>
        <v>#N/A</v>
      </c>
      <c r="AY21" s="8" t="e">
        <f t="shared" si="17"/>
        <v>#N/A</v>
      </c>
      <c r="AZ21" s="8" t="e">
        <f t="shared" si="5"/>
        <v>#N/A</v>
      </c>
      <c r="BA21" s="14"/>
      <c r="BB21" s="14"/>
      <c r="BC21" s="14"/>
      <c r="BD21" s="3"/>
      <c r="BE21" s="11" t="s">
        <v>58</v>
      </c>
      <c r="BF21" s="11" t="s">
        <v>58</v>
      </c>
      <c r="BG21" s="11">
        <v>0.36</v>
      </c>
      <c r="BH21" s="11">
        <v>0.36</v>
      </c>
      <c r="BI21" s="11">
        <v>0.36</v>
      </c>
      <c r="BJ21" s="11">
        <v>0.36</v>
      </c>
      <c r="BK21" s="11">
        <v>0.36</v>
      </c>
      <c r="BL21" s="11">
        <v>0.36</v>
      </c>
      <c r="BM21" s="11">
        <v>0.36</v>
      </c>
      <c r="BN21" s="11">
        <v>0.37</v>
      </c>
      <c r="BO21" s="11">
        <v>0.37</v>
      </c>
      <c r="BP21" s="11">
        <v>0.37</v>
      </c>
      <c r="BQ21" s="11">
        <v>0.37</v>
      </c>
      <c r="BR21" s="11">
        <v>0.37</v>
      </c>
      <c r="BS21" s="11">
        <v>0.37</v>
      </c>
      <c r="BT21" s="11">
        <v>0.37</v>
      </c>
      <c r="BU21" s="11">
        <v>0.37</v>
      </c>
      <c r="BV21" s="11">
        <v>0.37</v>
      </c>
      <c r="BW21" s="11">
        <v>0.38</v>
      </c>
      <c r="BX21" s="11">
        <v>0.38</v>
      </c>
      <c r="BY21" s="11">
        <v>0.38</v>
      </c>
      <c r="BZ21" s="11">
        <v>0.38</v>
      </c>
      <c r="CA21" s="11">
        <v>0.38</v>
      </c>
      <c r="CB21" s="11">
        <v>0.38</v>
      </c>
      <c r="CC21" s="11">
        <v>0.38</v>
      </c>
      <c r="CD21" s="11">
        <v>0.38</v>
      </c>
      <c r="CE21" s="11">
        <v>0.39</v>
      </c>
      <c r="CF21" s="11">
        <v>0.39</v>
      </c>
      <c r="CG21" s="11">
        <v>0.39</v>
      </c>
      <c r="CH21" s="11">
        <v>0.39</v>
      </c>
      <c r="CI21" s="11">
        <v>0.39</v>
      </c>
      <c r="CJ21" s="11">
        <v>0.39</v>
      </c>
      <c r="CK21" s="11">
        <v>0.39</v>
      </c>
      <c r="CL21" s="11">
        <v>0.39</v>
      </c>
      <c r="CM21" s="11">
        <v>0.39</v>
      </c>
      <c r="CN21" s="11">
        <v>0.4</v>
      </c>
      <c r="CO21" s="11">
        <v>0.4</v>
      </c>
      <c r="CP21" s="11">
        <v>0.4</v>
      </c>
      <c r="CQ21" s="11">
        <v>0.4</v>
      </c>
      <c r="CR21" s="11">
        <v>0.4</v>
      </c>
      <c r="CS21" s="11">
        <v>0.4</v>
      </c>
      <c r="CT21" s="11">
        <v>0.4</v>
      </c>
      <c r="CU21" s="11">
        <v>0.4</v>
      </c>
      <c r="CV21" s="11">
        <v>0.41</v>
      </c>
      <c r="CW21" s="11">
        <v>0.41</v>
      </c>
      <c r="CX21" s="11">
        <v>0.41</v>
      </c>
      <c r="CY21" s="11">
        <v>0.41</v>
      </c>
      <c r="CZ21" s="11">
        <v>0.41</v>
      </c>
      <c r="DA21" s="11">
        <v>0.41</v>
      </c>
      <c r="DB21" s="11">
        <v>0.42</v>
      </c>
      <c r="DC21" s="11">
        <v>0.42</v>
      </c>
      <c r="DD21" s="11">
        <v>0.43</v>
      </c>
      <c r="DE21" s="11">
        <v>0.43</v>
      </c>
      <c r="DF21" s="11">
        <v>0.43</v>
      </c>
      <c r="DG21" s="11">
        <v>0.43</v>
      </c>
      <c r="DH21" s="11">
        <v>0.43</v>
      </c>
      <c r="DI21" s="11">
        <v>0.44</v>
      </c>
      <c r="DJ21" s="11">
        <v>0.44</v>
      </c>
      <c r="DK21" s="11">
        <v>0.44</v>
      </c>
      <c r="DL21" s="11">
        <v>0.44</v>
      </c>
      <c r="DM21" s="11">
        <v>0.45</v>
      </c>
      <c r="DN21" s="11">
        <v>0.45</v>
      </c>
      <c r="DO21" s="11">
        <v>0.45</v>
      </c>
      <c r="DP21" s="11">
        <v>0.45</v>
      </c>
      <c r="DQ21" s="11">
        <v>0.46</v>
      </c>
      <c r="DR21" s="11">
        <v>0.46</v>
      </c>
      <c r="DS21" s="11">
        <v>0.46</v>
      </c>
      <c r="DT21" s="11">
        <v>0.46</v>
      </c>
      <c r="DU21" s="3"/>
      <c r="DV21" s="3"/>
      <c r="DW21" s="3"/>
      <c r="DX21" s="3"/>
      <c r="DY21" s="3"/>
      <c r="DZ21" s="3"/>
      <c r="EA21" s="3"/>
    </row>
    <row r="22" spans="1:131" x14ac:dyDescent="0.3">
      <c r="A22" s="20" t="s">
        <v>12</v>
      </c>
      <c r="B22" s="28"/>
      <c r="C22" s="28">
        <v>33.5</v>
      </c>
      <c r="D22" s="28">
        <v>31.9</v>
      </c>
      <c r="E22" s="28">
        <v>33.200000000000003</v>
      </c>
      <c r="F22" s="28">
        <v>32.799999999999997</v>
      </c>
      <c r="G22" s="29">
        <v>32.200000000000003</v>
      </c>
      <c r="H22" s="533"/>
      <c r="I22" s="40" t="s">
        <v>1</v>
      </c>
      <c r="J22" s="70"/>
      <c r="K22" s="34" t="str">
        <f t="shared" ref="K22" si="48">IF(H21="","",J22/$J$4)</f>
        <v/>
      </c>
      <c r="L22" s="35">
        <f>IF(OR($C$35="",$C$35=0),0,IF(H21="","",LOOKUP(H21,$AK$4:$AK$36,AO$4:AO$36)))</f>
        <v>0</v>
      </c>
      <c r="M22" s="35" t="str">
        <f t="shared" ref="M22" si="49">IF(H21="","",L22*K22)</f>
        <v/>
      </c>
      <c r="N22" s="40" t="s">
        <v>7</v>
      </c>
      <c r="O22" s="70"/>
      <c r="P22" s="34" t="str">
        <f t="shared" ref="P22" si="50">IF(H21="","",O22/$O$4)</f>
        <v/>
      </c>
      <c r="Q22" s="35">
        <f>IF(OR($C$38="",$C$38=0),0,IF(H21="","",LOOKUP(H21,$AK$4:$AK$36,AU$4:AU$36)))</f>
        <v>0</v>
      </c>
      <c r="R22" s="36" t="str">
        <f t="shared" ref="R22" si="51">IF(H21="","",Q22*P22)</f>
        <v/>
      </c>
      <c r="S22" s="10"/>
      <c r="T22" s="10"/>
      <c r="U22" s="10"/>
      <c r="V22" s="10"/>
      <c r="W22" s="10"/>
      <c r="X22" s="10"/>
      <c r="Y22" s="10"/>
      <c r="Z22" s="10"/>
      <c r="AA22" s="10"/>
      <c r="AB22" s="10"/>
      <c r="AC22" s="3"/>
      <c r="AD22" s="3"/>
      <c r="AE22" s="3"/>
      <c r="AF22" s="3"/>
      <c r="AG22" s="3"/>
      <c r="AH22" s="3"/>
      <c r="AI22" s="3"/>
      <c r="AJ22" s="3"/>
      <c r="AK22" s="11" t="s">
        <v>65</v>
      </c>
      <c r="AL22" s="13" t="s">
        <v>93</v>
      </c>
      <c r="AM22" s="11" t="s">
        <v>65</v>
      </c>
      <c r="AN22" s="8" t="e">
        <f t="shared" si="6"/>
        <v>#N/A</v>
      </c>
      <c r="AO22" s="8" t="e">
        <f t="shared" si="7"/>
        <v>#N/A</v>
      </c>
      <c r="AP22" s="8" t="e">
        <f t="shared" si="8"/>
        <v>#N/A</v>
      </c>
      <c r="AQ22" s="8" t="e">
        <f t="shared" si="9"/>
        <v>#N/A</v>
      </c>
      <c r="AR22" s="8" t="e">
        <f t="shared" si="10"/>
        <v>#N/A</v>
      </c>
      <c r="AS22" s="8" t="e">
        <f t="shared" si="11"/>
        <v>#N/A</v>
      </c>
      <c r="AT22" s="8" t="e">
        <f t="shared" si="12"/>
        <v>#N/A</v>
      </c>
      <c r="AU22" s="8" t="e">
        <f t="shared" si="13"/>
        <v>#N/A</v>
      </c>
      <c r="AV22" s="8" t="e">
        <f t="shared" si="14"/>
        <v>#N/A</v>
      </c>
      <c r="AW22" s="8" t="e">
        <f t="shared" si="15"/>
        <v>#N/A</v>
      </c>
      <c r="AX22" s="8" t="e">
        <f t="shared" si="16"/>
        <v>#N/A</v>
      </c>
      <c r="AY22" s="8" t="e">
        <f t="shared" si="17"/>
        <v>#N/A</v>
      </c>
      <c r="AZ22" s="8" t="e">
        <f t="shared" si="5"/>
        <v>#N/A</v>
      </c>
      <c r="BA22" s="14"/>
      <c r="BB22" s="14"/>
      <c r="BC22" s="14"/>
      <c r="BD22" s="3"/>
      <c r="BE22" s="11" t="s">
        <v>65</v>
      </c>
      <c r="BF22" s="11" t="s">
        <v>65</v>
      </c>
      <c r="BG22" s="11">
        <v>0.34</v>
      </c>
      <c r="BH22" s="11">
        <v>0.34</v>
      </c>
      <c r="BI22" s="11">
        <v>0.34</v>
      </c>
      <c r="BJ22" s="11">
        <v>0.34</v>
      </c>
      <c r="BK22" s="11">
        <v>0.34</v>
      </c>
      <c r="BL22" s="11">
        <v>0.34</v>
      </c>
      <c r="BM22" s="11">
        <v>0.35</v>
      </c>
      <c r="BN22" s="11">
        <v>0.35</v>
      </c>
      <c r="BO22" s="11">
        <v>0.35</v>
      </c>
      <c r="BP22" s="11">
        <v>0.35</v>
      </c>
      <c r="BQ22" s="11">
        <v>0.35</v>
      </c>
      <c r="BR22" s="11">
        <v>0.35</v>
      </c>
      <c r="BS22" s="11">
        <v>0.35</v>
      </c>
      <c r="BT22" s="11">
        <v>0.35</v>
      </c>
      <c r="BU22" s="11">
        <v>0.35</v>
      </c>
      <c r="BV22" s="11">
        <v>0.36</v>
      </c>
      <c r="BW22" s="11">
        <v>0.36</v>
      </c>
      <c r="BX22" s="11">
        <v>0.36</v>
      </c>
      <c r="BY22" s="11">
        <v>0.36</v>
      </c>
      <c r="BZ22" s="11">
        <v>0.36</v>
      </c>
      <c r="CA22" s="11">
        <v>0.36</v>
      </c>
      <c r="CB22" s="11">
        <v>0.36</v>
      </c>
      <c r="CC22" s="11">
        <v>0.36</v>
      </c>
      <c r="CD22" s="11">
        <v>0.36</v>
      </c>
      <c r="CE22" s="11">
        <v>0.37</v>
      </c>
      <c r="CF22" s="11">
        <v>0.37</v>
      </c>
      <c r="CG22" s="11">
        <v>0.37</v>
      </c>
      <c r="CH22" s="11">
        <v>0.37</v>
      </c>
      <c r="CI22" s="11">
        <v>0.37</v>
      </c>
      <c r="CJ22" s="11">
        <v>0.37</v>
      </c>
      <c r="CK22" s="11">
        <v>0.37</v>
      </c>
      <c r="CL22" s="11">
        <v>0.37</v>
      </c>
      <c r="CM22" s="11">
        <v>0.37</v>
      </c>
      <c r="CN22" s="11">
        <v>0.38</v>
      </c>
      <c r="CO22" s="11">
        <v>0.38</v>
      </c>
      <c r="CP22" s="11">
        <v>0.38</v>
      </c>
      <c r="CQ22" s="11">
        <v>0.38</v>
      </c>
      <c r="CR22" s="11">
        <v>0.38</v>
      </c>
      <c r="CS22" s="11">
        <v>0.38</v>
      </c>
      <c r="CT22" s="11">
        <v>0.38</v>
      </c>
      <c r="CU22" s="11">
        <v>0.38</v>
      </c>
      <c r="CV22" s="11">
        <v>0.38</v>
      </c>
      <c r="CW22" s="11">
        <v>0.39</v>
      </c>
      <c r="CX22" s="11">
        <v>0.39</v>
      </c>
      <c r="CY22" s="11">
        <v>0.39</v>
      </c>
      <c r="CZ22" s="11">
        <v>0.39</v>
      </c>
      <c r="DA22" s="11">
        <v>0.39</v>
      </c>
      <c r="DB22" s="11">
        <v>0.39</v>
      </c>
      <c r="DC22" s="11">
        <v>0.4</v>
      </c>
      <c r="DD22" s="11">
        <v>0.4</v>
      </c>
      <c r="DE22" s="11">
        <v>0.41</v>
      </c>
      <c r="DF22" s="11">
        <v>0.41</v>
      </c>
      <c r="DG22" s="11">
        <v>0.41</v>
      </c>
      <c r="DH22" s="11">
        <v>0.41</v>
      </c>
      <c r="DI22" s="11">
        <v>0.42</v>
      </c>
      <c r="DJ22" s="11">
        <v>0.42</v>
      </c>
      <c r="DK22" s="11">
        <v>0.42</v>
      </c>
      <c r="DL22" s="11">
        <v>0.42</v>
      </c>
      <c r="DM22" s="11">
        <v>0.42</v>
      </c>
      <c r="DN22" s="11">
        <v>0.43</v>
      </c>
      <c r="DO22" s="11">
        <v>0.43</v>
      </c>
      <c r="DP22" s="11">
        <v>0.43</v>
      </c>
      <c r="DQ22" s="11">
        <v>0.43</v>
      </c>
      <c r="DR22" s="11">
        <v>0.44</v>
      </c>
      <c r="DS22" s="11">
        <v>0.44</v>
      </c>
      <c r="DT22" s="11">
        <v>0.44</v>
      </c>
      <c r="DU22" s="3"/>
      <c r="DV22" s="3"/>
      <c r="DW22" s="3"/>
      <c r="DX22" s="3"/>
      <c r="DY22" s="3"/>
      <c r="DZ22" s="3"/>
      <c r="EA22" s="3"/>
    </row>
    <row r="23" spans="1:131" ht="19.2" thickBot="1" x14ac:dyDescent="0.35">
      <c r="A23" s="536"/>
      <c r="B23" s="537"/>
      <c r="C23" s="537"/>
      <c r="D23" s="537"/>
      <c r="E23" s="537"/>
      <c r="F23" s="537"/>
      <c r="G23" s="538"/>
      <c r="H23" s="533"/>
      <c r="I23" s="40" t="s">
        <v>2</v>
      </c>
      <c r="J23" s="70"/>
      <c r="K23" s="34" t="str">
        <f t="shared" ref="K23" si="52">IF(H21="","",J23/$J$5)</f>
        <v/>
      </c>
      <c r="L23" s="35">
        <f>IF(OR($D$35="",$D$35=0),0,IF(H21="","",LOOKUP(H21,$AK$4:$AK$36,AP$4:AP$36)))</f>
        <v>0</v>
      </c>
      <c r="M23" s="35" t="str">
        <f t="shared" ref="M23" si="53">IF(H21="","",L23*K23)</f>
        <v/>
      </c>
      <c r="N23" s="40" t="s">
        <v>8</v>
      </c>
      <c r="O23" s="70"/>
      <c r="P23" s="34" t="str">
        <f t="shared" ref="P23" si="54">IF(H21="","",O23/$O$5)</f>
        <v/>
      </c>
      <c r="Q23" s="35">
        <f>IF(OR($D$38="",$D$38=0),0,IF(H21="","",LOOKUP(H21,$AK$4:$AK$36,AV$4:AV$36)))</f>
        <v>0</v>
      </c>
      <c r="R23" s="36" t="str">
        <f t="shared" ref="R23" si="55">IF(H21="","",Q23*P23)</f>
        <v/>
      </c>
      <c r="S23" s="10"/>
      <c r="T23" s="10"/>
      <c r="U23" s="10"/>
      <c r="V23" s="10"/>
      <c r="W23" s="10"/>
      <c r="X23" s="10"/>
      <c r="Y23" s="10"/>
      <c r="Z23" s="10"/>
      <c r="AA23" s="10"/>
      <c r="AB23" s="10"/>
      <c r="AC23" s="3"/>
      <c r="AD23" s="3"/>
      <c r="AE23" s="3"/>
      <c r="AF23" s="3"/>
      <c r="AG23" s="3"/>
      <c r="AH23" s="3"/>
      <c r="AI23" s="3"/>
      <c r="AJ23" s="3"/>
      <c r="AK23" s="21" t="s">
        <v>50</v>
      </c>
      <c r="AL23" s="13" t="s">
        <v>93</v>
      </c>
      <c r="AM23" s="21" t="s">
        <v>50</v>
      </c>
      <c r="AN23" s="8" t="e">
        <f t="shared" si="6"/>
        <v>#N/A</v>
      </c>
      <c r="AO23" s="8" t="e">
        <f t="shared" si="7"/>
        <v>#N/A</v>
      </c>
      <c r="AP23" s="8" t="e">
        <f t="shared" si="8"/>
        <v>#N/A</v>
      </c>
      <c r="AQ23" s="8" t="e">
        <f t="shared" si="9"/>
        <v>#N/A</v>
      </c>
      <c r="AR23" s="8" t="e">
        <f t="shared" si="10"/>
        <v>#N/A</v>
      </c>
      <c r="AS23" s="8" t="e">
        <f t="shared" si="11"/>
        <v>#N/A</v>
      </c>
      <c r="AT23" s="8" t="e">
        <f t="shared" si="12"/>
        <v>#N/A</v>
      </c>
      <c r="AU23" s="8" t="e">
        <f t="shared" si="13"/>
        <v>#N/A</v>
      </c>
      <c r="AV23" s="8" t="e">
        <f t="shared" si="14"/>
        <v>#N/A</v>
      </c>
      <c r="AW23" s="8" t="e">
        <f t="shared" si="15"/>
        <v>#N/A</v>
      </c>
      <c r="AX23" s="8" t="e">
        <f t="shared" si="16"/>
        <v>#N/A</v>
      </c>
      <c r="AY23" s="8" t="e">
        <f t="shared" si="17"/>
        <v>#N/A</v>
      </c>
      <c r="AZ23" s="8" t="e">
        <f t="shared" si="5"/>
        <v>#N/A</v>
      </c>
      <c r="BA23" s="14"/>
      <c r="BB23" s="14"/>
      <c r="BC23" s="14"/>
      <c r="BD23" s="3"/>
      <c r="BE23" s="21" t="s">
        <v>50</v>
      </c>
      <c r="BF23" s="21" t="s">
        <v>50</v>
      </c>
      <c r="BG23" s="11">
        <v>0.63</v>
      </c>
      <c r="BH23" s="11">
        <v>0.64</v>
      </c>
      <c r="BI23" s="11">
        <v>0.66</v>
      </c>
      <c r="BJ23" s="11">
        <v>0.67</v>
      </c>
      <c r="BK23" s="11">
        <v>0.69</v>
      </c>
      <c r="BL23" s="11">
        <v>0.7</v>
      </c>
      <c r="BM23" s="11">
        <v>0.72</v>
      </c>
      <c r="BN23" s="11">
        <v>0.73</v>
      </c>
      <c r="BO23" s="11">
        <v>0.75</v>
      </c>
      <c r="BP23" s="11">
        <v>0.76</v>
      </c>
      <c r="BQ23" s="11">
        <v>0.78</v>
      </c>
      <c r="BR23" s="11">
        <v>0.79</v>
      </c>
      <c r="BS23" s="11">
        <v>0.81</v>
      </c>
      <c r="BT23" s="11">
        <v>0.82</v>
      </c>
      <c r="BU23" s="11">
        <v>0.84</v>
      </c>
      <c r="BV23" s="11">
        <v>0.85</v>
      </c>
      <c r="BW23" s="11">
        <v>0.87</v>
      </c>
      <c r="BX23" s="11">
        <v>0.88</v>
      </c>
      <c r="BY23" s="11">
        <v>0.89</v>
      </c>
      <c r="BZ23" s="11">
        <v>0.91</v>
      </c>
      <c r="CA23" s="11">
        <v>0.92</v>
      </c>
      <c r="CB23" s="11">
        <v>0.94</v>
      </c>
      <c r="CC23" s="11">
        <v>0.95</v>
      </c>
      <c r="CD23" s="11">
        <v>0.96</v>
      </c>
      <c r="CE23" s="11">
        <v>0.98</v>
      </c>
      <c r="CF23" s="11">
        <v>0.99</v>
      </c>
      <c r="CG23" s="11">
        <v>1</v>
      </c>
      <c r="CH23" s="11">
        <v>1.02</v>
      </c>
      <c r="CI23" s="11">
        <v>1.03</v>
      </c>
      <c r="CJ23" s="11">
        <v>1.04</v>
      </c>
      <c r="CK23" s="11">
        <v>1.06</v>
      </c>
      <c r="CL23" s="11">
        <v>1.07</v>
      </c>
      <c r="CM23" s="11">
        <v>1.08</v>
      </c>
      <c r="CN23" s="11">
        <v>1.1000000000000001</v>
      </c>
      <c r="CO23" s="11">
        <v>1.1100000000000001</v>
      </c>
      <c r="CP23" s="11">
        <v>1.1200000000000001</v>
      </c>
      <c r="CQ23" s="11">
        <v>1.1299999999999999</v>
      </c>
      <c r="CR23" s="11">
        <v>1.1499999999999999</v>
      </c>
      <c r="CS23" s="11">
        <v>1.1599999999999999</v>
      </c>
      <c r="CT23" s="11">
        <v>1.17</v>
      </c>
      <c r="CU23" s="11">
        <v>1.18</v>
      </c>
      <c r="CV23" s="11">
        <v>1.2</v>
      </c>
      <c r="CW23" s="11">
        <v>1.21</v>
      </c>
      <c r="CX23" s="11">
        <v>1.22</v>
      </c>
      <c r="CY23" s="11">
        <v>1.23</v>
      </c>
      <c r="CZ23" s="11">
        <v>1.24</v>
      </c>
      <c r="DA23" s="11">
        <v>1.26</v>
      </c>
      <c r="DB23" s="11">
        <v>1.3</v>
      </c>
      <c r="DC23" s="11">
        <v>1.35</v>
      </c>
      <c r="DD23" s="11">
        <v>1.39</v>
      </c>
      <c r="DE23" s="11">
        <v>1.42</v>
      </c>
      <c r="DF23" s="11">
        <v>1.44</v>
      </c>
      <c r="DG23" s="11">
        <v>1.46</v>
      </c>
      <c r="DH23" s="11">
        <v>1.48</v>
      </c>
      <c r="DI23" s="11">
        <v>1.5</v>
      </c>
      <c r="DJ23" s="11">
        <v>1.52</v>
      </c>
      <c r="DK23" s="11">
        <v>1.54</v>
      </c>
      <c r="DL23" s="11">
        <v>1.56</v>
      </c>
      <c r="DM23" s="11">
        <v>1.58</v>
      </c>
      <c r="DN23" s="11">
        <v>1.6</v>
      </c>
      <c r="DO23" s="11">
        <v>1.62</v>
      </c>
      <c r="DP23" s="11">
        <v>1.64</v>
      </c>
      <c r="DQ23" s="11">
        <v>1.66</v>
      </c>
      <c r="DR23" s="11">
        <v>1.68</v>
      </c>
      <c r="DS23" s="11">
        <v>1.7</v>
      </c>
      <c r="DT23" s="11">
        <v>1.72</v>
      </c>
      <c r="DU23" s="3"/>
      <c r="DV23" s="3"/>
      <c r="DW23" s="3"/>
      <c r="DX23" s="3"/>
      <c r="DY23" s="3"/>
      <c r="DZ23" s="3"/>
      <c r="EA23" s="3"/>
    </row>
    <row r="24" spans="1:131" x14ac:dyDescent="0.3">
      <c r="A24" s="531" t="s">
        <v>14</v>
      </c>
      <c r="B24" s="499"/>
      <c r="C24" s="48" t="str">
        <f>IF(E24=0,"",IF(SUM(B27:G27,B30:G30)=0,0,ROUND((SUMPRODUCT(B27:G27,B26:G26)+SUMPRODUCT(B30:G30,B29:G29))/SUM(B26:G26,B29:G29),2)))</f>
        <v/>
      </c>
      <c r="D24" s="17" t="s">
        <v>13</v>
      </c>
      <c r="E24" s="539">
        <f>SUM(B26:G26,B29:G29)</f>
        <v>0</v>
      </c>
      <c r="F24" s="540"/>
      <c r="G24" s="18" t="s">
        <v>17</v>
      </c>
      <c r="H24" s="533"/>
      <c r="I24" s="40" t="s">
        <v>3</v>
      </c>
      <c r="J24" s="70"/>
      <c r="K24" s="34" t="str">
        <f t="shared" ref="K24" si="56">IF(H21="","",J24/$J$6)</f>
        <v/>
      </c>
      <c r="L24" s="35">
        <f>IF(OR($E$35="",$E$35=0),0,IF(H21="","",LOOKUP(H21,$AK$4:$AK$36,AQ$4:AQ$36)))</f>
        <v>0</v>
      </c>
      <c r="M24" s="35" t="str">
        <f t="shared" ref="M24" si="57">IF(H21="","",L24*K24)</f>
        <v/>
      </c>
      <c r="N24" s="40" t="s">
        <v>9</v>
      </c>
      <c r="O24" s="70"/>
      <c r="P24" s="34" t="str">
        <f t="shared" ref="P24" si="58">IF(H21="","",O24/$O$6)</f>
        <v/>
      </c>
      <c r="Q24" s="35">
        <f>IF(OR($E$38="",$E$38=0),0,IF(H21="","",LOOKUP(H21,$AK$4:$AK$36,AW$4:AW$36)))</f>
        <v>0</v>
      </c>
      <c r="R24" s="36" t="str">
        <f t="shared" ref="R24" si="59">IF(H21="","",Q24*P24)</f>
        <v/>
      </c>
      <c r="S24" s="10"/>
      <c r="T24" s="10"/>
      <c r="U24" s="10"/>
      <c r="V24" s="10"/>
      <c r="W24" s="10"/>
      <c r="X24" s="10"/>
      <c r="Y24" s="10"/>
      <c r="Z24" s="10"/>
      <c r="AA24" s="10"/>
      <c r="AB24" s="10"/>
      <c r="AC24" s="3"/>
      <c r="AD24" s="3"/>
      <c r="AE24" s="3"/>
      <c r="AF24" s="3"/>
      <c r="AG24" s="3"/>
      <c r="AH24" s="3"/>
      <c r="AI24" s="3"/>
      <c r="AJ24" s="3"/>
      <c r="AK24" s="11" t="s">
        <v>51</v>
      </c>
      <c r="AL24" s="13" t="s">
        <v>93</v>
      </c>
      <c r="AM24" s="11" t="s">
        <v>51</v>
      </c>
      <c r="AN24" s="8" t="e">
        <f t="shared" si="6"/>
        <v>#N/A</v>
      </c>
      <c r="AO24" s="8" t="e">
        <f t="shared" si="7"/>
        <v>#N/A</v>
      </c>
      <c r="AP24" s="8" t="e">
        <f t="shared" si="8"/>
        <v>#N/A</v>
      </c>
      <c r="AQ24" s="8" t="e">
        <f t="shared" si="9"/>
        <v>#N/A</v>
      </c>
      <c r="AR24" s="8" t="e">
        <f t="shared" si="10"/>
        <v>#N/A</v>
      </c>
      <c r="AS24" s="8" t="e">
        <f t="shared" si="11"/>
        <v>#N/A</v>
      </c>
      <c r="AT24" s="8" t="e">
        <f t="shared" si="12"/>
        <v>#N/A</v>
      </c>
      <c r="AU24" s="8" t="e">
        <f t="shared" si="13"/>
        <v>#N/A</v>
      </c>
      <c r="AV24" s="8" t="e">
        <f t="shared" si="14"/>
        <v>#N/A</v>
      </c>
      <c r="AW24" s="8" t="e">
        <f t="shared" si="15"/>
        <v>#N/A</v>
      </c>
      <c r="AX24" s="8" t="e">
        <f t="shared" si="16"/>
        <v>#N/A</v>
      </c>
      <c r="AY24" s="8" t="e">
        <f t="shared" si="17"/>
        <v>#N/A</v>
      </c>
      <c r="AZ24" s="8" t="e">
        <f t="shared" si="5"/>
        <v>#N/A</v>
      </c>
      <c r="BA24" s="14"/>
      <c r="BB24" s="14"/>
      <c r="BC24" s="14"/>
      <c r="BD24" s="3"/>
      <c r="BE24" s="11" t="s">
        <v>51</v>
      </c>
      <c r="BF24" s="11" t="s">
        <v>51</v>
      </c>
      <c r="BG24" s="11">
        <v>0.79</v>
      </c>
      <c r="BH24" s="11">
        <v>0.79</v>
      </c>
      <c r="BI24" s="11">
        <v>0.8</v>
      </c>
      <c r="BJ24" s="11">
        <v>0.8</v>
      </c>
      <c r="BK24" s="11">
        <v>0.8</v>
      </c>
      <c r="BL24" s="11">
        <v>0.8</v>
      </c>
      <c r="BM24" s="11">
        <v>0.81</v>
      </c>
      <c r="BN24" s="11">
        <v>0.81</v>
      </c>
      <c r="BO24" s="11">
        <v>0.81</v>
      </c>
      <c r="BP24" s="11">
        <v>0.81</v>
      </c>
      <c r="BQ24" s="11">
        <v>0.82</v>
      </c>
      <c r="BR24" s="11">
        <v>0.82</v>
      </c>
      <c r="BS24" s="11">
        <v>0.82</v>
      </c>
      <c r="BT24" s="11">
        <v>0.83</v>
      </c>
      <c r="BU24" s="11">
        <v>0.83</v>
      </c>
      <c r="BV24" s="11">
        <v>0.83</v>
      </c>
      <c r="BW24" s="11">
        <v>0.83</v>
      </c>
      <c r="BX24" s="11">
        <v>0.84</v>
      </c>
      <c r="BY24" s="11">
        <v>0.84</v>
      </c>
      <c r="BZ24" s="11">
        <v>0.84</v>
      </c>
      <c r="CA24" s="11">
        <v>0.84</v>
      </c>
      <c r="CB24" s="11">
        <v>0.85</v>
      </c>
      <c r="CC24" s="11">
        <v>0.85</v>
      </c>
      <c r="CD24" s="11">
        <v>0.85</v>
      </c>
      <c r="CE24" s="11">
        <v>0.85</v>
      </c>
      <c r="CF24" s="11">
        <v>0.86</v>
      </c>
      <c r="CG24" s="11">
        <v>0.86</v>
      </c>
      <c r="CH24" s="11">
        <v>0.86</v>
      </c>
      <c r="CI24" s="11">
        <v>0.86</v>
      </c>
      <c r="CJ24" s="11">
        <v>0.87</v>
      </c>
      <c r="CK24" s="11">
        <v>0.87</v>
      </c>
      <c r="CL24" s="11">
        <v>0.87</v>
      </c>
      <c r="CM24" s="11">
        <v>0.87</v>
      </c>
      <c r="CN24" s="11">
        <v>0.88</v>
      </c>
      <c r="CO24" s="11">
        <v>0.88</v>
      </c>
      <c r="CP24" s="11">
        <v>0.88</v>
      </c>
      <c r="CQ24" s="11">
        <v>0.89</v>
      </c>
      <c r="CR24" s="11">
        <v>0.89</v>
      </c>
      <c r="CS24" s="11">
        <v>0.89</v>
      </c>
      <c r="CT24" s="11">
        <v>0.89</v>
      </c>
      <c r="CU24" s="11">
        <v>0.9</v>
      </c>
      <c r="CV24" s="11">
        <v>0.9</v>
      </c>
      <c r="CW24" s="11">
        <v>0.9</v>
      </c>
      <c r="CX24" s="11">
        <v>0.9</v>
      </c>
      <c r="CY24" s="11">
        <v>0.91</v>
      </c>
      <c r="CZ24" s="11">
        <v>0.91</v>
      </c>
      <c r="DA24" s="11">
        <v>0.91</v>
      </c>
      <c r="DB24" s="11">
        <v>0.92</v>
      </c>
      <c r="DC24" s="11">
        <v>0.93</v>
      </c>
      <c r="DD24" s="11">
        <v>0.94</v>
      </c>
      <c r="DE24" s="11">
        <v>0.95</v>
      </c>
      <c r="DF24" s="11">
        <v>0.95</v>
      </c>
      <c r="DG24" s="11">
        <v>0.96</v>
      </c>
      <c r="DH24" s="11">
        <v>0.96</v>
      </c>
      <c r="DI24" s="11">
        <v>0.97</v>
      </c>
      <c r="DJ24" s="11">
        <v>0.97</v>
      </c>
      <c r="DK24" s="11">
        <v>0.98</v>
      </c>
      <c r="DL24" s="11">
        <v>0.98</v>
      </c>
      <c r="DM24" s="11">
        <v>0.99</v>
      </c>
      <c r="DN24" s="11">
        <v>0.99</v>
      </c>
      <c r="DO24" s="11">
        <v>1</v>
      </c>
      <c r="DP24" s="11">
        <v>1.01</v>
      </c>
      <c r="DQ24" s="11">
        <v>1.01</v>
      </c>
      <c r="DR24" s="11">
        <v>1.02</v>
      </c>
      <c r="DS24" s="11">
        <v>1.02</v>
      </c>
      <c r="DT24" s="11">
        <v>1.03</v>
      </c>
      <c r="DU24" s="3"/>
      <c r="DV24" s="3"/>
      <c r="DW24" s="3"/>
      <c r="DX24" s="3"/>
      <c r="DY24" s="3"/>
      <c r="DZ24" s="3"/>
      <c r="EA24" s="3"/>
    </row>
    <row r="25" spans="1:131" x14ac:dyDescent="0.3">
      <c r="A25" s="49" t="s">
        <v>45</v>
      </c>
      <c r="B25" s="50" t="s">
        <v>0</v>
      </c>
      <c r="C25" s="50" t="s">
        <v>1</v>
      </c>
      <c r="D25" s="50" t="s">
        <v>2</v>
      </c>
      <c r="E25" s="50" t="s">
        <v>3</v>
      </c>
      <c r="F25" s="50" t="s">
        <v>4</v>
      </c>
      <c r="G25" s="19" t="s">
        <v>5</v>
      </c>
      <c r="H25" s="533"/>
      <c r="I25" s="40" t="s">
        <v>4</v>
      </c>
      <c r="J25" s="70"/>
      <c r="K25" s="34" t="str">
        <f t="shared" ref="K25" si="60">IF(H21="","",J25/$J$7)</f>
        <v/>
      </c>
      <c r="L25" s="35">
        <f>IF(OR($F$35="",$F$35=0),0,IF(H21="","",LOOKUP(H21,$AK$4:$AK$36,AR$4:AR$36)))</f>
        <v>0</v>
      </c>
      <c r="M25" s="35" t="str">
        <f t="shared" ref="M25" si="61">IF(H21="","",L25*K25)</f>
        <v/>
      </c>
      <c r="N25" s="40" t="s">
        <v>10</v>
      </c>
      <c r="O25" s="70"/>
      <c r="P25" s="34" t="str">
        <f t="shared" ref="P25" si="62">IF(H21="","",O25/$O$7)</f>
        <v/>
      </c>
      <c r="Q25" s="35">
        <f>IF(OR($F$38="",$F$38=0),0,IF(H21="","",LOOKUP(H21,$AK$4:$AK$36,AX$4:AX$36)))</f>
        <v>0</v>
      </c>
      <c r="R25" s="36" t="str">
        <f t="shared" ref="R25" si="63">IF(H21="","",Q25*P25)</f>
        <v/>
      </c>
      <c r="S25" s="10"/>
      <c r="T25" s="10"/>
      <c r="U25" s="10"/>
      <c r="V25" s="10"/>
      <c r="W25" s="10"/>
      <c r="X25" s="10"/>
      <c r="Y25" s="10"/>
      <c r="Z25" s="10"/>
      <c r="AA25" s="10"/>
      <c r="AB25" s="10"/>
      <c r="AC25" s="3"/>
      <c r="AD25" s="3"/>
      <c r="AE25" s="3"/>
      <c r="AF25" s="3"/>
      <c r="AG25" s="3"/>
      <c r="AH25" s="3"/>
      <c r="AI25" s="3"/>
      <c r="AJ25" s="3"/>
      <c r="AK25" s="11" t="s">
        <v>77</v>
      </c>
      <c r="AL25" s="13" t="s">
        <v>93</v>
      </c>
      <c r="AM25" s="11" t="s">
        <v>77</v>
      </c>
      <c r="AN25" s="8" t="e">
        <f t="shared" si="6"/>
        <v>#N/A</v>
      </c>
      <c r="AO25" s="8" t="e">
        <f t="shared" si="7"/>
        <v>#N/A</v>
      </c>
      <c r="AP25" s="8" t="e">
        <f t="shared" si="8"/>
        <v>#N/A</v>
      </c>
      <c r="AQ25" s="8" t="e">
        <f t="shared" si="9"/>
        <v>#N/A</v>
      </c>
      <c r="AR25" s="8" t="e">
        <f t="shared" si="10"/>
        <v>#N/A</v>
      </c>
      <c r="AS25" s="8" t="e">
        <f t="shared" si="11"/>
        <v>#N/A</v>
      </c>
      <c r="AT25" s="8" t="e">
        <f t="shared" si="12"/>
        <v>#N/A</v>
      </c>
      <c r="AU25" s="8" t="e">
        <f t="shared" si="13"/>
        <v>#N/A</v>
      </c>
      <c r="AV25" s="8" t="e">
        <f t="shared" si="14"/>
        <v>#N/A</v>
      </c>
      <c r="AW25" s="8" t="e">
        <f t="shared" si="15"/>
        <v>#N/A</v>
      </c>
      <c r="AX25" s="8" t="e">
        <f t="shared" si="16"/>
        <v>#N/A</v>
      </c>
      <c r="AY25" s="8" t="e">
        <f t="shared" si="17"/>
        <v>#N/A</v>
      </c>
      <c r="AZ25" s="8" t="e">
        <f t="shared" si="5"/>
        <v>#N/A</v>
      </c>
      <c r="BA25" s="14"/>
      <c r="BB25" s="14"/>
      <c r="BC25" s="14"/>
      <c r="BD25" s="3"/>
      <c r="BE25" s="11" t="s">
        <v>77</v>
      </c>
      <c r="BF25" s="11" t="s">
        <v>77</v>
      </c>
      <c r="BG25" s="11">
        <v>1.65</v>
      </c>
      <c r="BH25" s="11">
        <v>1.66</v>
      </c>
      <c r="BI25" s="11">
        <v>1.67</v>
      </c>
      <c r="BJ25" s="11">
        <v>1.67</v>
      </c>
      <c r="BK25" s="11">
        <v>1.68</v>
      </c>
      <c r="BL25" s="11">
        <v>1.68</v>
      </c>
      <c r="BM25" s="11">
        <v>1.69</v>
      </c>
      <c r="BN25" s="11">
        <v>1.69</v>
      </c>
      <c r="BO25" s="11">
        <v>1.7</v>
      </c>
      <c r="BP25" s="11">
        <v>1.7</v>
      </c>
      <c r="BQ25" s="11">
        <v>1.71</v>
      </c>
      <c r="BR25" s="11">
        <v>1.71</v>
      </c>
      <c r="BS25" s="11">
        <v>1.72</v>
      </c>
      <c r="BT25" s="11">
        <v>1.73</v>
      </c>
      <c r="BU25" s="11">
        <v>1.73</v>
      </c>
      <c r="BV25" s="11">
        <v>1.74</v>
      </c>
      <c r="BW25" s="11">
        <v>1.74</v>
      </c>
      <c r="BX25" s="11">
        <v>1.75</v>
      </c>
      <c r="BY25" s="11">
        <v>1.75</v>
      </c>
      <c r="BZ25" s="11">
        <v>1.76</v>
      </c>
      <c r="CA25" s="11">
        <v>1.76</v>
      </c>
      <c r="CB25" s="11">
        <v>1.77</v>
      </c>
      <c r="CC25" s="11">
        <v>1.77</v>
      </c>
      <c r="CD25" s="11">
        <v>1.78</v>
      </c>
      <c r="CE25" s="11">
        <v>1.79</v>
      </c>
      <c r="CF25" s="11">
        <v>1.79</v>
      </c>
      <c r="CG25" s="11">
        <v>1.8</v>
      </c>
      <c r="CH25" s="11">
        <v>1.8</v>
      </c>
      <c r="CI25" s="11">
        <v>1.81</v>
      </c>
      <c r="CJ25" s="11">
        <v>1.81</v>
      </c>
      <c r="CK25" s="11">
        <v>1.82</v>
      </c>
      <c r="CL25" s="11">
        <v>1.82</v>
      </c>
      <c r="CM25" s="11">
        <v>1.83</v>
      </c>
      <c r="CN25" s="11">
        <v>1.84</v>
      </c>
      <c r="CO25" s="11">
        <v>1.84</v>
      </c>
      <c r="CP25" s="11">
        <v>1.85</v>
      </c>
      <c r="CQ25" s="11">
        <v>1.85</v>
      </c>
      <c r="CR25" s="11">
        <v>1.86</v>
      </c>
      <c r="CS25" s="11">
        <v>1.86</v>
      </c>
      <c r="CT25" s="11">
        <v>1.87</v>
      </c>
      <c r="CU25" s="11">
        <v>1.87</v>
      </c>
      <c r="CV25" s="11">
        <v>1.88</v>
      </c>
      <c r="CW25" s="11">
        <v>1.88</v>
      </c>
      <c r="CX25" s="11">
        <v>1.89</v>
      </c>
      <c r="CY25" s="11">
        <v>1.9</v>
      </c>
      <c r="CZ25" s="11">
        <v>1.9</v>
      </c>
      <c r="DA25" s="11">
        <v>1.91</v>
      </c>
      <c r="DB25" s="11">
        <v>1.93</v>
      </c>
      <c r="DC25" s="11">
        <v>1.95</v>
      </c>
      <c r="DD25" s="11">
        <v>1.97</v>
      </c>
      <c r="DE25" s="11">
        <v>1.98</v>
      </c>
      <c r="DF25" s="11">
        <v>1.99</v>
      </c>
      <c r="DG25" s="11">
        <v>2</v>
      </c>
      <c r="DH25" s="11">
        <v>2.02</v>
      </c>
      <c r="DI25" s="11">
        <v>2.0299999999999998</v>
      </c>
      <c r="DJ25" s="11">
        <v>2.04</v>
      </c>
      <c r="DK25" s="11">
        <v>2.0499999999999998</v>
      </c>
      <c r="DL25" s="11">
        <v>2.06</v>
      </c>
      <c r="DM25" s="11">
        <v>2.0699999999999998</v>
      </c>
      <c r="DN25" s="11">
        <v>2.08</v>
      </c>
      <c r="DO25" s="11">
        <v>2.09</v>
      </c>
      <c r="DP25" s="11">
        <v>2.1</v>
      </c>
      <c r="DQ25" s="11">
        <v>2.11</v>
      </c>
      <c r="DR25" s="11">
        <v>2.12</v>
      </c>
      <c r="DS25" s="11">
        <v>2.14</v>
      </c>
      <c r="DT25" s="11">
        <v>2.15</v>
      </c>
      <c r="DU25" s="3"/>
      <c r="DV25" s="3"/>
      <c r="DW25" s="3"/>
      <c r="DX25" s="3"/>
      <c r="DY25" s="3"/>
      <c r="DZ25" s="3"/>
      <c r="EA25" s="3"/>
    </row>
    <row r="26" spans="1:131" x14ac:dyDescent="0.3">
      <c r="A26" s="20" t="s">
        <v>20</v>
      </c>
      <c r="B26" s="28"/>
      <c r="C26" s="28"/>
      <c r="D26" s="28"/>
      <c r="E26" s="28"/>
      <c r="F26" s="28"/>
      <c r="G26" s="29"/>
      <c r="H26" s="533"/>
      <c r="I26" s="40" t="s">
        <v>5</v>
      </c>
      <c r="J26" s="70"/>
      <c r="K26" s="34" t="str">
        <f t="shared" ref="K26" si="64">IF(H21="","",J26/$J$8)</f>
        <v/>
      </c>
      <c r="L26" s="35">
        <f>IF(OR($G$35="",$G$35=0),0,IF(H21="","",LOOKUP(H21,$AK$4:$AK$36,AS$4:AS$36)))</f>
        <v>0</v>
      </c>
      <c r="M26" s="35" t="str">
        <f t="shared" ref="M26" si="65">IF(H21="","",L26*K26)</f>
        <v/>
      </c>
      <c r="N26" s="40" t="s">
        <v>11</v>
      </c>
      <c r="O26" s="70"/>
      <c r="P26" s="34" t="str">
        <f t="shared" ref="P26" si="66">IF(H21="","",O26/$O$8)</f>
        <v/>
      </c>
      <c r="Q26" s="35">
        <f>IF(OR($G$38="",$G$38=0),0,IF(H21="","",LOOKUP(H21,$AK$4:$AK$36,AY$4:AY$36)))</f>
        <v>0</v>
      </c>
      <c r="R26" s="36" t="str">
        <f t="shared" ref="R26" si="67">IF(H21="","",Q26*P26)</f>
        <v/>
      </c>
      <c r="S26" s="10"/>
      <c r="T26" s="10"/>
      <c r="U26" s="10"/>
      <c r="V26" s="10"/>
      <c r="W26" s="10"/>
      <c r="X26" s="10"/>
      <c r="Y26" s="10"/>
      <c r="Z26" s="10"/>
      <c r="AA26" s="10"/>
      <c r="AB26" s="10"/>
      <c r="AC26" s="3"/>
      <c r="AD26" s="3"/>
      <c r="AE26" s="3"/>
      <c r="AF26" s="3"/>
      <c r="AG26" s="3"/>
      <c r="AH26" s="3"/>
      <c r="AI26" s="3"/>
      <c r="AJ26" s="3"/>
      <c r="AK26" s="11" t="s">
        <v>71</v>
      </c>
      <c r="AL26" s="13" t="s">
        <v>93</v>
      </c>
      <c r="AM26" s="11" t="s">
        <v>71</v>
      </c>
      <c r="AN26" s="8" t="e">
        <f t="shared" si="6"/>
        <v>#N/A</v>
      </c>
      <c r="AO26" s="8" t="e">
        <f t="shared" si="7"/>
        <v>#N/A</v>
      </c>
      <c r="AP26" s="8" t="e">
        <f t="shared" si="8"/>
        <v>#N/A</v>
      </c>
      <c r="AQ26" s="8" t="e">
        <f t="shared" si="9"/>
        <v>#N/A</v>
      </c>
      <c r="AR26" s="8" t="e">
        <f t="shared" si="10"/>
        <v>#N/A</v>
      </c>
      <c r="AS26" s="8" t="e">
        <f t="shared" si="11"/>
        <v>#N/A</v>
      </c>
      <c r="AT26" s="8" t="e">
        <f t="shared" si="12"/>
        <v>#N/A</v>
      </c>
      <c r="AU26" s="8" t="e">
        <f t="shared" si="13"/>
        <v>#N/A</v>
      </c>
      <c r="AV26" s="8" t="e">
        <f t="shared" si="14"/>
        <v>#N/A</v>
      </c>
      <c r="AW26" s="8" t="e">
        <f t="shared" si="15"/>
        <v>#N/A</v>
      </c>
      <c r="AX26" s="8" t="e">
        <f t="shared" si="16"/>
        <v>#N/A</v>
      </c>
      <c r="AY26" s="8" t="e">
        <f t="shared" si="17"/>
        <v>#N/A</v>
      </c>
      <c r="AZ26" s="8" t="e">
        <f t="shared" si="5"/>
        <v>#N/A</v>
      </c>
      <c r="BA26" s="14"/>
      <c r="BB26" s="14"/>
      <c r="BC26" s="14"/>
      <c r="BD26" s="3"/>
      <c r="BE26" s="11" t="s">
        <v>71</v>
      </c>
      <c r="BF26" s="11" t="s">
        <v>71</v>
      </c>
      <c r="BG26" s="11">
        <v>3.73</v>
      </c>
      <c r="BH26" s="11">
        <v>3.74</v>
      </c>
      <c r="BI26" s="11">
        <v>3.75</v>
      </c>
      <c r="BJ26" s="11">
        <v>3.77</v>
      </c>
      <c r="BK26" s="11">
        <v>3.78</v>
      </c>
      <c r="BL26" s="11">
        <v>3.79</v>
      </c>
      <c r="BM26" s="11">
        <v>3.8</v>
      </c>
      <c r="BN26" s="11">
        <v>3.82</v>
      </c>
      <c r="BO26" s="11">
        <v>3.83</v>
      </c>
      <c r="BP26" s="11">
        <v>3.84</v>
      </c>
      <c r="BQ26" s="11">
        <v>3.85</v>
      </c>
      <c r="BR26" s="11">
        <v>3.86</v>
      </c>
      <c r="BS26" s="11">
        <v>3.88</v>
      </c>
      <c r="BT26" s="11">
        <v>3.89</v>
      </c>
      <c r="BU26" s="11">
        <v>3.9</v>
      </c>
      <c r="BV26" s="11">
        <v>3.91</v>
      </c>
      <c r="BW26" s="11">
        <v>3.93</v>
      </c>
      <c r="BX26" s="11">
        <v>3.94</v>
      </c>
      <c r="BY26" s="11">
        <v>3.95</v>
      </c>
      <c r="BZ26" s="11">
        <v>3.96</v>
      </c>
      <c r="CA26" s="11">
        <v>3.98</v>
      </c>
      <c r="CB26" s="11">
        <v>3.99</v>
      </c>
      <c r="CC26" s="11">
        <v>4</v>
      </c>
      <c r="CD26" s="11">
        <v>4.01</v>
      </c>
      <c r="CE26" s="11">
        <v>4.0199999999999996</v>
      </c>
      <c r="CF26" s="11">
        <v>4.04</v>
      </c>
      <c r="CG26" s="11">
        <v>4.05</v>
      </c>
      <c r="CH26" s="11">
        <v>4.0599999999999996</v>
      </c>
      <c r="CI26" s="11">
        <v>4.07</v>
      </c>
      <c r="CJ26" s="11">
        <v>4.09</v>
      </c>
      <c r="CK26" s="11">
        <v>4.0999999999999996</v>
      </c>
      <c r="CL26" s="11">
        <v>4.1100000000000003</v>
      </c>
      <c r="CM26" s="11">
        <v>4.12</v>
      </c>
      <c r="CN26" s="11">
        <v>4.1399999999999997</v>
      </c>
      <c r="CO26" s="11">
        <v>4.1500000000000004</v>
      </c>
      <c r="CP26" s="11">
        <v>4.16</v>
      </c>
      <c r="CQ26" s="11">
        <v>4.17</v>
      </c>
      <c r="CR26" s="11">
        <v>4.18</v>
      </c>
      <c r="CS26" s="11">
        <v>4.2</v>
      </c>
      <c r="CT26" s="11">
        <v>4.21</v>
      </c>
      <c r="CU26" s="11">
        <v>4.22</v>
      </c>
      <c r="CV26" s="11">
        <v>4.2300000000000004</v>
      </c>
      <c r="CW26" s="11">
        <v>4.25</v>
      </c>
      <c r="CX26" s="11">
        <v>4.26</v>
      </c>
      <c r="CY26" s="11">
        <v>4.2699999999999996</v>
      </c>
      <c r="CZ26" s="11">
        <v>4.28</v>
      </c>
      <c r="DA26" s="11">
        <v>4.3</v>
      </c>
      <c r="DB26" s="11">
        <v>4.34</v>
      </c>
      <c r="DC26" s="11">
        <v>4.3899999999999997</v>
      </c>
      <c r="DD26" s="11">
        <v>4.4400000000000004</v>
      </c>
      <c r="DE26" s="11">
        <v>4.47</v>
      </c>
      <c r="DF26" s="11">
        <v>4.49</v>
      </c>
      <c r="DG26" s="11">
        <v>4.5199999999999996</v>
      </c>
      <c r="DH26" s="11">
        <v>4.54</v>
      </c>
      <c r="DI26" s="11">
        <v>4.57</v>
      </c>
      <c r="DJ26" s="11">
        <v>4.59</v>
      </c>
      <c r="DK26" s="11">
        <v>4.62</v>
      </c>
      <c r="DL26" s="11">
        <v>4.6399999999999997</v>
      </c>
      <c r="DM26" s="11">
        <v>4.66</v>
      </c>
      <c r="DN26" s="11">
        <v>4.6900000000000004</v>
      </c>
      <c r="DO26" s="11">
        <v>4.71</v>
      </c>
      <c r="DP26" s="11">
        <v>4.74</v>
      </c>
      <c r="DQ26" s="11">
        <v>4.76</v>
      </c>
      <c r="DR26" s="11">
        <v>4.79</v>
      </c>
      <c r="DS26" s="11">
        <v>4.8099999999999996</v>
      </c>
      <c r="DT26" s="11">
        <v>4.84</v>
      </c>
      <c r="DU26" s="3"/>
      <c r="DV26" s="3"/>
      <c r="DW26" s="3"/>
      <c r="DX26" s="3"/>
      <c r="DY26" s="3"/>
      <c r="DZ26" s="3"/>
      <c r="EA26" s="3"/>
    </row>
    <row r="27" spans="1:131" x14ac:dyDescent="0.3">
      <c r="A27" s="20" t="s">
        <v>12</v>
      </c>
      <c r="B27" s="28"/>
      <c r="C27" s="28"/>
      <c r="D27" s="28"/>
      <c r="E27" s="28"/>
      <c r="F27" s="28"/>
      <c r="G27" s="29"/>
      <c r="H27" s="533"/>
      <c r="I27" s="40" t="s">
        <v>0</v>
      </c>
      <c r="J27" s="70"/>
      <c r="K27" s="34" t="str">
        <f t="shared" ref="K27" si="68">IF(H27="","",J27/$J$3)</f>
        <v/>
      </c>
      <c r="L27" s="35">
        <f>IF(OR($B$35="",$B$35=0),0,IF(H27="","",LOOKUP(H27,$AK$4:$AK$36,AN$4:AN$36)))</f>
        <v>0</v>
      </c>
      <c r="M27" s="35" t="str">
        <f t="shared" ref="M27" si="69">IF(H27="","",L27*K27)</f>
        <v/>
      </c>
      <c r="N27" s="40" t="s">
        <v>6</v>
      </c>
      <c r="O27" s="70"/>
      <c r="P27" s="34" t="str">
        <f t="shared" ref="P27" si="70">IF(H27="","",O27/$O$3)</f>
        <v/>
      </c>
      <c r="Q27" s="35">
        <f>IF(OR($B$38="",$B$38=0),0,IF(H27="","",LOOKUP(H27,$AK$4:$AK$36,AT$4:AT$36)))</f>
        <v>0</v>
      </c>
      <c r="R27" s="36" t="str">
        <f t="shared" ref="R27" si="71">IF(H27="","",Q27*P27)</f>
        <v/>
      </c>
      <c r="S27" s="10"/>
      <c r="T27" s="10"/>
      <c r="U27" s="10"/>
      <c r="V27" s="10"/>
      <c r="W27" s="10"/>
      <c r="X27" s="10"/>
      <c r="Y27" s="10"/>
      <c r="Z27" s="10"/>
      <c r="AA27" s="10"/>
      <c r="AB27" s="10"/>
      <c r="AC27" s="3"/>
      <c r="AD27" s="3"/>
      <c r="AE27" s="3"/>
      <c r="AF27" s="3"/>
      <c r="AG27" s="3"/>
      <c r="AH27" s="3"/>
      <c r="AI27" s="3"/>
      <c r="AJ27" s="3"/>
      <c r="AK27" s="11" t="s">
        <v>66</v>
      </c>
      <c r="AL27" s="13" t="s">
        <v>93</v>
      </c>
      <c r="AM27" s="11" t="s">
        <v>66</v>
      </c>
      <c r="AN27" s="8" t="e">
        <f t="shared" si="6"/>
        <v>#N/A</v>
      </c>
      <c r="AO27" s="8" t="e">
        <f t="shared" si="7"/>
        <v>#N/A</v>
      </c>
      <c r="AP27" s="8" t="e">
        <f t="shared" si="8"/>
        <v>#N/A</v>
      </c>
      <c r="AQ27" s="8" t="e">
        <f t="shared" si="9"/>
        <v>#N/A</v>
      </c>
      <c r="AR27" s="8" t="e">
        <f t="shared" si="10"/>
        <v>#N/A</v>
      </c>
      <c r="AS27" s="8" t="e">
        <f t="shared" si="11"/>
        <v>#N/A</v>
      </c>
      <c r="AT27" s="8" t="e">
        <f t="shared" si="12"/>
        <v>#N/A</v>
      </c>
      <c r="AU27" s="8" t="e">
        <f t="shared" si="13"/>
        <v>#N/A</v>
      </c>
      <c r="AV27" s="8" t="e">
        <f t="shared" si="14"/>
        <v>#N/A</v>
      </c>
      <c r="AW27" s="8" t="e">
        <f t="shared" si="15"/>
        <v>#N/A</v>
      </c>
      <c r="AX27" s="8" t="e">
        <f t="shared" si="16"/>
        <v>#N/A</v>
      </c>
      <c r="AY27" s="8" t="e">
        <f t="shared" si="17"/>
        <v>#N/A</v>
      </c>
      <c r="AZ27" s="8" t="e">
        <f t="shared" si="5"/>
        <v>#N/A</v>
      </c>
      <c r="BA27" s="14"/>
      <c r="BB27" s="14"/>
      <c r="BC27" s="14"/>
      <c r="BD27" s="3"/>
      <c r="BE27" s="11" t="s">
        <v>66</v>
      </c>
      <c r="BF27" s="11" t="s">
        <v>66</v>
      </c>
      <c r="BG27" s="11">
        <v>0.11</v>
      </c>
      <c r="BH27" s="11">
        <v>0.11</v>
      </c>
      <c r="BI27" s="11">
        <v>0.11</v>
      </c>
      <c r="BJ27" s="11">
        <v>0.11</v>
      </c>
      <c r="BK27" s="11">
        <v>0.11</v>
      </c>
      <c r="BL27" s="11">
        <v>0.11</v>
      </c>
      <c r="BM27" s="11">
        <v>0.11</v>
      </c>
      <c r="BN27" s="11">
        <v>0.11</v>
      </c>
      <c r="BO27" s="11">
        <v>0.11</v>
      </c>
      <c r="BP27" s="11">
        <v>0.11</v>
      </c>
      <c r="BQ27" s="11">
        <v>0.11</v>
      </c>
      <c r="BR27" s="11">
        <v>0.11</v>
      </c>
      <c r="BS27" s="11">
        <v>0.11</v>
      </c>
      <c r="BT27" s="11">
        <v>0.11</v>
      </c>
      <c r="BU27" s="11">
        <v>0.11</v>
      </c>
      <c r="BV27" s="11">
        <v>0.11</v>
      </c>
      <c r="BW27" s="11">
        <v>0.11</v>
      </c>
      <c r="BX27" s="11">
        <v>0.11</v>
      </c>
      <c r="BY27" s="11">
        <v>0.11</v>
      </c>
      <c r="BZ27" s="11">
        <v>0.11</v>
      </c>
      <c r="CA27" s="11">
        <v>0.11</v>
      </c>
      <c r="CB27" s="11">
        <v>0.11</v>
      </c>
      <c r="CC27" s="11">
        <v>0.11</v>
      </c>
      <c r="CD27" s="11">
        <v>0.11</v>
      </c>
      <c r="CE27" s="11">
        <v>0.11</v>
      </c>
      <c r="CF27" s="11">
        <v>0.11</v>
      </c>
      <c r="CG27" s="11">
        <v>0.11</v>
      </c>
      <c r="CH27" s="11">
        <v>0.11</v>
      </c>
      <c r="CI27" s="11">
        <v>0.11</v>
      </c>
      <c r="CJ27" s="11">
        <v>0.11</v>
      </c>
      <c r="CK27" s="11">
        <v>0.11</v>
      </c>
      <c r="CL27" s="11">
        <v>0.11</v>
      </c>
      <c r="CM27" s="11">
        <v>0.11</v>
      </c>
      <c r="CN27" s="11">
        <v>0.11</v>
      </c>
      <c r="CO27" s="11">
        <v>0.11</v>
      </c>
      <c r="CP27" s="11">
        <v>0.11</v>
      </c>
      <c r="CQ27" s="11">
        <v>0.11</v>
      </c>
      <c r="CR27" s="11">
        <v>0.11</v>
      </c>
      <c r="CS27" s="11">
        <v>0.11</v>
      </c>
      <c r="CT27" s="11">
        <v>0.11</v>
      </c>
      <c r="CU27" s="11">
        <v>0.11</v>
      </c>
      <c r="CV27" s="11">
        <v>0.11</v>
      </c>
      <c r="CW27" s="11">
        <v>0.11</v>
      </c>
      <c r="CX27" s="11">
        <v>0.11</v>
      </c>
      <c r="CY27" s="11">
        <v>0.11</v>
      </c>
      <c r="CZ27" s="11">
        <v>0.11</v>
      </c>
      <c r="DA27" s="11">
        <v>0.11</v>
      </c>
      <c r="DB27" s="11">
        <v>0.11</v>
      </c>
      <c r="DC27" s="11">
        <v>0.11</v>
      </c>
      <c r="DD27" s="11">
        <v>0.11</v>
      </c>
      <c r="DE27" s="11">
        <v>0.11</v>
      </c>
      <c r="DF27" s="11">
        <v>0.11</v>
      </c>
      <c r="DG27" s="11">
        <v>0.11</v>
      </c>
      <c r="DH27" s="11">
        <v>0.11</v>
      </c>
      <c r="DI27" s="11">
        <v>0.11</v>
      </c>
      <c r="DJ27" s="11">
        <v>0.11</v>
      </c>
      <c r="DK27" s="11">
        <v>0.11</v>
      </c>
      <c r="DL27" s="11">
        <v>0.11</v>
      </c>
      <c r="DM27" s="11">
        <v>0.11</v>
      </c>
      <c r="DN27" s="11">
        <v>0.11</v>
      </c>
      <c r="DO27" s="11">
        <v>0.11</v>
      </c>
      <c r="DP27" s="11">
        <v>0.11</v>
      </c>
      <c r="DQ27" s="11">
        <v>0.11</v>
      </c>
      <c r="DR27" s="11">
        <v>0.11</v>
      </c>
      <c r="DS27" s="11">
        <v>0.11</v>
      </c>
      <c r="DT27" s="11">
        <v>0.11</v>
      </c>
      <c r="DU27" s="3"/>
      <c r="DV27" s="3"/>
      <c r="DW27" s="3"/>
      <c r="DX27" s="3"/>
      <c r="DY27" s="3"/>
      <c r="DZ27" s="3"/>
      <c r="EA27" s="3"/>
    </row>
    <row r="28" spans="1:131" x14ac:dyDescent="0.3">
      <c r="A28" s="49" t="s">
        <v>45</v>
      </c>
      <c r="B28" s="50" t="s">
        <v>6</v>
      </c>
      <c r="C28" s="50" t="s">
        <v>7</v>
      </c>
      <c r="D28" s="50" t="s">
        <v>8</v>
      </c>
      <c r="E28" s="50" t="s">
        <v>9</v>
      </c>
      <c r="F28" s="50" t="s">
        <v>10</v>
      </c>
      <c r="G28" s="19" t="s">
        <v>11</v>
      </c>
      <c r="H28" s="533"/>
      <c r="I28" s="40" t="s">
        <v>1</v>
      </c>
      <c r="J28" s="70"/>
      <c r="K28" s="34" t="str">
        <f t="shared" ref="K28" si="72">IF(H27="","",J28/$J$4)</f>
        <v/>
      </c>
      <c r="L28" s="35">
        <f>IF(OR($C$35="",$C$35=0),0,IF(H27="","",LOOKUP(H27,$AK$4:$AK$36,AO$4:AO$36)))</f>
        <v>0</v>
      </c>
      <c r="M28" s="35" t="str">
        <f t="shared" ref="M28" si="73">IF(H27="","",L28*K28)</f>
        <v/>
      </c>
      <c r="N28" s="40" t="s">
        <v>7</v>
      </c>
      <c r="O28" s="70"/>
      <c r="P28" s="34" t="str">
        <f t="shared" ref="P28" si="74">IF(H27="","",O28/$O$4)</f>
        <v/>
      </c>
      <c r="Q28" s="35">
        <f>IF(OR($C$38="",$C$38=0),0,IF(H27="","",LOOKUP(H27,$AK$4:$AK$36,AU$4:AU$36)))</f>
        <v>0</v>
      </c>
      <c r="R28" s="36" t="str">
        <f t="shared" ref="R28" si="75">IF(H27="","",Q28*P28)</f>
        <v/>
      </c>
      <c r="S28" s="10"/>
      <c r="T28" s="10"/>
      <c r="U28" s="10"/>
      <c r="V28" s="10"/>
      <c r="W28" s="10"/>
      <c r="X28" s="10"/>
      <c r="Y28" s="10"/>
      <c r="Z28" s="10"/>
      <c r="AA28" s="10"/>
      <c r="AB28" s="10"/>
      <c r="AC28" s="3"/>
      <c r="AD28" s="3"/>
      <c r="AE28" s="3"/>
      <c r="AF28" s="3"/>
      <c r="AG28" s="3"/>
      <c r="AH28" s="3"/>
      <c r="AI28" s="3"/>
      <c r="AJ28" s="3"/>
      <c r="AK28" s="11" t="s">
        <v>49</v>
      </c>
      <c r="AL28" s="13" t="s">
        <v>93</v>
      </c>
      <c r="AM28" s="11" t="s">
        <v>49</v>
      </c>
      <c r="AN28" s="8" t="e">
        <f t="shared" si="6"/>
        <v>#N/A</v>
      </c>
      <c r="AO28" s="8" t="e">
        <f t="shared" si="7"/>
        <v>#N/A</v>
      </c>
      <c r="AP28" s="8" t="e">
        <f t="shared" si="8"/>
        <v>#N/A</v>
      </c>
      <c r="AQ28" s="8" t="e">
        <f t="shared" si="9"/>
        <v>#N/A</v>
      </c>
      <c r="AR28" s="8" t="e">
        <f t="shared" si="10"/>
        <v>#N/A</v>
      </c>
      <c r="AS28" s="8" t="e">
        <f t="shared" si="11"/>
        <v>#N/A</v>
      </c>
      <c r="AT28" s="8" t="e">
        <f t="shared" si="12"/>
        <v>#N/A</v>
      </c>
      <c r="AU28" s="8" t="e">
        <f t="shared" si="13"/>
        <v>#N/A</v>
      </c>
      <c r="AV28" s="8" t="e">
        <f t="shared" si="14"/>
        <v>#N/A</v>
      </c>
      <c r="AW28" s="8" t="e">
        <f t="shared" si="15"/>
        <v>#N/A</v>
      </c>
      <c r="AX28" s="8" t="e">
        <f t="shared" si="16"/>
        <v>#N/A</v>
      </c>
      <c r="AY28" s="8" t="e">
        <f t="shared" si="17"/>
        <v>#N/A</v>
      </c>
      <c r="AZ28" s="8" t="e">
        <f t="shared" si="5"/>
        <v>#N/A</v>
      </c>
      <c r="BA28" s="14"/>
      <c r="BB28" s="14"/>
      <c r="BC28" s="14"/>
      <c r="BD28" s="3"/>
      <c r="BE28" s="11" t="s">
        <v>49</v>
      </c>
      <c r="BF28" s="11" t="s">
        <v>49</v>
      </c>
      <c r="BG28" s="11">
        <v>0.82</v>
      </c>
      <c r="BH28" s="11">
        <v>0.82</v>
      </c>
      <c r="BI28" s="11">
        <v>0.82</v>
      </c>
      <c r="BJ28" s="11">
        <v>0.82</v>
      </c>
      <c r="BK28" s="11">
        <v>0.83</v>
      </c>
      <c r="BL28" s="11">
        <v>0.83</v>
      </c>
      <c r="BM28" s="11">
        <v>0.83</v>
      </c>
      <c r="BN28" s="11">
        <v>0.83</v>
      </c>
      <c r="BO28" s="11">
        <v>0.84</v>
      </c>
      <c r="BP28" s="11">
        <v>0.84</v>
      </c>
      <c r="BQ28" s="11">
        <v>0.84</v>
      </c>
      <c r="BR28" s="11">
        <v>0.85</v>
      </c>
      <c r="BS28" s="11">
        <v>0.85</v>
      </c>
      <c r="BT28" s="11">
        <v>0.85</v>
      </c>
      <c r="BU28" s="11">
        <v>0.85</v>
      </c>
      <c r="BV28" s="11">
        <v>0.86</v>
      </c>
      <c r="BW28" s="11">
        <v>0.86</v>
      </c>
      <c r="BX28" s="11">
        <v>0.86</v>
      </c>
      <c r="BY28" s="11">
        <v>0.86</v>
      </c>
      <c r="BZ28" s="11">
        <v>0.87</v>
      </c>
      <c r="CA28" s="11">
        <v>0.87</v>
      </c>
      <c r="CB28" s="11">
        <v>0.87</v>
      </c>
      <c r="CC28" s="11">
        <v>0.88</v>
      </c>
      <c r="CD28" s="11">
        <v>0.88</v>
      </c>
      <c r="CE28" s="11">
        <v>0.88</v>
      </c>
      <c r="CF28" s="11">
        <v>0.88</v>
      </c>
      <c r="CG28" s="11">
        <v>0.89</v>
      </c>
      <c r="CH28" s="11">
        <v>0.89</v>
      </c>
      <c r="CI28" s="11">
        <v>0.89</v>
      </c>
      <c r="CJ28" s="11">
        <v>0.89</v>
      </c>
      <c r="CK28" s="11">
        <v>0.9</v>
      </c>
      <c r="CL28" s="11">
        <v>0.9</v>
      </c>
      <c r="CM28" s="11">
        <v>0.9</v>
      </c>
      <c r="CN28" s="11">
        <v>0.9</v>
      </c>
      <c r="CO28" s="11">
        <v>0.91</v>
      </c>
      <c r="CP28" s="11">
        <v>0.91</v>
      </c>
      <c r="CQ28" s="11">
        <v>0.91</v>
      </c>
      <c r="CR28" s="11">
        <v>0.92</v>
      </c>
      <c r="CS28" s="11">
        <v>0.92</v>
      </c>
      <c r="CT28" s="11">
        <v>0.92</v>
      </c>
      <c r="CU28" s="11">
        <v>0.92</v>
      </c>
      <c r="CV28" s="11">
        <v>0.93</v>
      </c>
      <c r="CW28" s="11">
        <v>0.93</v>
      </c>
      <c r="CX28" s="11">
        <v>0.93</v>
      </c>
      <c r="CY28" s="11">
        <v>0.93</v>
      </c>
      <c r="CZ28" s="11">
        <v>0.94</v>
      </c>
      <c r="DA28" s="11">
        <v>0.94</v>
      </c>
      <c r="DB28" s="11">
        <v>0.95</v>
      </c>
      <c r="DC28" s="11">
        <v>0.96</v>
      </c>
      <c r="DD28" s="11">
        <v>0.97</v>
      </c>
      <c r="DE28" s="11">
        <v>0.98</v>
      </c>
      <c r="DF28" s="11">
        <v>0.98</v>
      </c>
      <c r="DG28" s="11">
        <v>0.99</v>
      </c>
      <c r="DH28" s="11">
        <v>0.99</v>
      </c>
      <c r="DI28" s="11">
        <v>1</v>
      </c>
      <c r="DJ28" s="11">
        <v>1</v>
      </c>
      <c r="DK28" s="11">
        <v>1.01</v>
      </c>
      <c r="DL28" s="11">
        <v>1.02</v>
      </c>
      <c r="DM28" s="11">
        <v>1.02</v>
      </c>
      <c r="DN28" s="11">
        <v>1.03</v>
      </c>
      <c r="DO28" s="11">
        <v>1.03</v>
      </c>
      <c r="DP28" s="11">
        <v>1.04</v>
      </c>
      <c r="DQ28" s="11">
        <v>1.04</v>
      </c>
      <c r="DR28" s="11">
        <v>1.05</v>
      </c>
      <c r="DS28" s="11">
        <v>1.05</v>
      </c>
      <c r="DT28" s="11">
        <v>1.06</v>
      </c>
      <c r="DU28" s="3"/>
      <c r="DV28" s="3"/>
      <c r="DW28" s="3"/>
      <c r="DX28" s="3"/>
      <c r="DY28" s="3"/>
      <c r="DZ28" s="3"/>
      <c r="EA28" s="3"/>
    </row>
    <row r="29" spans="1:131" x14ac:dyDescent="0.3">
      <c r="A29" s="20" t="s">
        <v>20</v>
      </c>
      <c r="B29" s="28"/>
      <c r="C29" s="28"/>
      <c r="D29" s="28"/>
      <c r="E29" s="28"/>
      <c r="F29" s="28"/>
      <c r="G29" s="29"/>
      <c r="H29" s="533"/>
      <c r="I29" s="40" t="s">
        <v>2</v>
      </c>
      <c r="J29" s="70"/>
      <c r="K29" s="34" t="str">
        <f t="shared" ref="K29" si="76">IF(H27="","",J29/$J$5)</f>
        <v/>
      </c>
      <c r="L29" s="35">
        <f>IF(OR($D$35="",$D$35=0),0,IF(H27="","",LOOKUP(H27,$AK$4:$AK$36,AP$4:AP$36)))</f>
        <v>0</v>
      </c>
      <c r="M29" s="35" t="str">
        <f t="shared" ref="M29" si="77">IF(H27="","",L29*K29)</f>
        <v/>
      </c>
      <c r="N29" s="40" t="s">
        <v>8</v>
      </c>
      <c r="O29" s="70"/>
      <c r="P29" s="34" t="str">
        <f t="shared" ref="P29" si="78">IF(H27="","",O29/$O$5)</f>
        <v/>
      </c>
      <c r="Q29" s="35">
        <f>IF(OR($D$38="",$D$38=0),0,IF(H27="","",LOOKUP(H27,$AK$4:$AK$36,AV$4:AV$36)))</f>
        <v>0</v>
      </c>
      <c r="R29" s="36" t="str">
        <f t="shared" ref="R29" si="79">IF(H27="","",Q29*P29)</f>
        <v/>
      </c>
      <c r="S29" s="10"/>
      <c r="T29" s="10"/>
      <c r="U29" s="10"/>
      <c r="V29" s="10"/>
      <c r="W29" s="10"/>
      <c r="X29" s="10"/>
      <c r="Y29" s="10"/>
      <c r="Z29" s="10"/>
      <c r="AA29" s="10"/>
      <c r="AB29" s="10"/>
      <c r="AC29" s="3"/>
      <c r="AD29" s="3"/>
      <c r="AE29" s="3"/>
      <c r="AF29" s="3"/>
      <c r="AG29" s="3"/>
      <c r="AH29" s="3"/>
      <c r="AI29" s="3"/>
      <c r="AJ29" s="3"/>
      <c r="AK29" s="11" t="s">
        <v>59</v>
      </c>
      <c r="AL29" s="13" t="s">
        <v>93</v>
      </c>
      <c r="AM29" s="11" t="s">
        <v>59</v>
      </c>
      <c r="AN29" s="8" t="e">
        <f t="shared" si="6"/>
        <v>#N/A</v>
      </c>
      <c r="AO29" s="8" t="e">
        <f t="shared" si="7"/>
        <v>#N/A</v>
      </c>
      <c r="AP29" s="8" t="e">
        <f t="shared" si="8"/>
        <v>#N/A</v>
      </c>
      <c r="AQ29" s="8" t="e">
        <f t="shared" si="9"/>
        <v>#N/A</v>
      </c>
      <c r="AR29" s="8" t="e">
        <f t="shared" si="10"/>
        <v>#N/A</v>
      </c>
      <c r="AS29" s="8" t="e">
        <f t="shared" si="11"/>
        <v>#N/A</v>
      </c>
      <c r="AT29" s="8" t="e">
        <f t="shared" si="12"/>
        <v>#N/A</v>
      </c>
      <c r="AU29" s="8" t="e">
        <f t="shared" si="13"/>
        <v>#N/A</v>
      </c>
      <c r="AV29" s="8" t="e">
        <f t="shared" si="14"/>
        <v>#N/A</v>
      </c>
      <c r="AW29" s="8" t="e">
        <f t="shared" si="15"/>
        <v>#N/A</v>
      </c>
      <c r="AX29" s="8" t="e">
        <f t="shared" si="16"/>
        <v>#N/A</v>
      </c>
      <c r="AY29" s="8" t="e">
        <f t="shared" si="17"/>
        <v>#N/A</v>
      </c>
      <c r="AZ29" s="8" t="e">
        <f t="shared" si="5"/>
        <v>#N/A</v>
      </c>
      <c r="BA29" s="14"/>
      <c r="BB29" s="14"/>
      <c r="BC29" s="14"/>
      <c r="BD29" s="3"/>
      <c r="BE29" s="11" t="s">
        <v>59</v>
      </c>
      <c r="BF29" s="11" t="s">
        <v>59</v>
      </c>
      <c r="BG29" s="11">
        <v>2.65</v>
      </c>
      <c r="BH29" s="11">
        <v>2.66</v>
      </c>
      <c r="BI29" s="11">
        <v>2.67</v>
      </c>
      <c r="BJ29" s="11">
        <v>2.68</v>
      </c>
      <c r="BK29" s="11">
        <v>2.69</v>
      </c>
      <c r="BL29" s="11">
        <v>2.7</v>
      </c>
      <c r="BM29" s="11">
        <v>2.71</v>
      </c>
      <c r="BN29" s="11">
        <v>2.72</v>
      </c>
      <c r="BO29" s="11">
        <v>2.72</v>
      </c>
      <c r="BP29" s="11">
        <v>2.73</v>
      </c>
      <c r="BQ29" s="11">
        <v>2.74</v>
      </c>
      <c r="BR29" s="11">
        <v>2.75</v>
      </c>
      <c r="BS29" s="11">
        <v>2.76</v>
      </c>
      <c r="BT29" s="11">
        <v>2.77</v>
      </c>
      <c r="BU29" s="11">
        <v>2.78</v>
      </c>
      <c r="BV29" s="11">
        <v>2.79</v>
      </c>
      <c r="BW29" s="11">
        <v>2.79</v>
      </c>
      <c r="BX29" s="11">
        <v>2.8</v>
      </c>
      <c r="BY29" s="11">
        <v>2.81</v>
      </c>
      <c r="BZ29" s="11">
        <v>2.82</v>
      </c>
      <c r="CA29" s="11">
        <v>2.83</v>
      </c>
      <c r="CB29" s="11">
        <v>2.84</v>
      </c>
      <c r="CC29" s="11">
        <v>2.85</v>
      </c>
      <c r="CD29" s="11">
        <v>2.86</v>
      </c>
      <c r="CE29" s="11">
        <v>2.86</v>
      </c>
      <c r="CF29" s="11">
        <v>2.87</v>
      </c>
      <c r="CG29" s="11">
        <v>2.88</v>
      </c>
      <c r="CH29" s="11">
        <v>2.89</v>
      </c>
      <c r="CI29" s="11">
        <v>2.9</v>
      </c>
      <c r="CJ29" s="11">
        <v>2.91</v>
      </c>
      <c r="CK29" s="11">
        <v>2.92</v>
      </c>
      <c r="CL29" s="11">
        <v>2.93</v>
      </c>
      <c r="CM29" s="11">
        <v>2.93</v>
      </c>
      <c r="CN29" s="11">
        <v>2.94</v>
      </c>
      <c r="CO29" s="11">
        <v>2.95</v>
      </c>
      <c r="CP29" s="11">
        <v>2.96</v>
      </c>
      <c r="CQ29" s="11">
        <v>2.97</v>
      </c>
      <c r="CR29" s="11">
        <v>2.98</v>
      </c>
      <c r="CS29" s="11">
        <v>2.99</v>
      </c>
      <c r="CT29" s="11">
        <v>3</v>
      </c>
      <c r="CU29" s="11">
        <v>3</v>
      </c>
      <c r="CV29" s="11">
        <v>3.01</v>
      </c>
      <c r="CW29" s="11">
        <v>3.02</v>
      </c>
      <c r="CX29" s="11">
        <v>3.03</v>
      </c>
      <c r="CY29" s="11">
        <v>3.04</v>
      </c>
      <c r="CZ29" s="11">
        <v>3.05</v>
      </c>
      <c r="DA29" s="11">
        <v>3.06</v>
      </c>
      <c r="DB29" s="11">
        <v>3.09</v>
      </c>
      <c r="DC29" s="11">
        <v>3.13</v>
      </c>
      <c r="DD29" s="11">
        <v>3.16</v>
      </c>
      <c r="DE29" s="11">
        <v>3.18</v>
      </c>
      <c r="DF29" s="11">
        <v>3.2</v>
      </c>
      <c r="DG29" s="11">
        <v>3.21</v>
      </c>
      <c r="DH29" s="11">
        <v>3.23</v>
      </c>
      <c r="DI29" s="11">
        <v>3.25</v>
      </c>
      <c r="DJ29" s="11">
        <v>3.27</v>
      </c>
      <c r="DK29" s="11">
        <v>3.28</v>
      </c>
      <c r="DL29" s="11">
        <v>3.3</v>
      </c>
      <c r="DM29" s="11">
        <v>3.32</v>
      </c>
      <c r="DN29" s="11">
        <v>3.34</v>
      </c>
      <c r="DO29" s="11">
        <v>3.35</v>
      </c>
      <c r="DP29" s="11">
        <v>3.37</v>
      </c>
      <c r="DQ29" s="11">
        <v>3.39</v>
      </c>
      <c r="DR29" s="11">
        <v>3.41</v>
      </c>
      <c r="DS29" s="11">
        <v>3.42</v>
      </c>
      <c r="DT29" s="11">
        <v>3.44</v>
      </c>
      <c r="DU29" s="3"/>
      <c r="DV29" s="3"/>
      <c r="DW29" s="3"/>
      <c r="DX29" s="3"/>
      <c r="DY29" s="3"/>
      <c r="DZ29" s="3"/>
      <c r="EA29" s="3"/>
    </row>
    <row r="30" spans="1:131" x14ac:dyDescent="0.3">
      <c r="A30" s="20" t="s">
        <v>12</v>
      </c>
      <c r="B30" s="28"/>
      <c r="C30" s="28"/>
      <c r="D30" s="28"/>
      <c r="E30" s="28"/>
      <c r="F30" s="28"/>
      <c r="G30" s="29"/>
      <c r="H30" s="533"/>
      <c r="I30" s="40" t="s">
        <v>3</v>
      </c>
      <c r="J30" s="70"/>
      <c r="K30" s="34" t="str">
        <f t="shared" ref="K30" si="80">IF(H27="","",J30/$J$6)</f>
        <v/>
      </c>
      <c r="L30" s="35">
        <f>IF(OR($E$35="",$E$35=0),0,IF(H27="","",LOOKUP(H27,$AK$4:$AK$36,AQ$4:AQ$36)))</f>
        <v>0</v>
      </c>
      <c r="M30" s="35" t="str">
        <f t="shared" ref="M30" si="81">IF(H27="","",L30*K30)</f>
        <v/>
      </c>
      <c r="N30" s="40" t="s">
        <v>9</v>
      </c>
      <c r="O30" s="70"/>
      <c r="P30" s="34" t="str">
        <f t="shared" ref="P30" si="82">IF(H27="","",O30/$O$6)</f>
        <v/>
      </c>
      <c r="Q30" s="35">
        <f>IF(OR($E$38="",$E$38=0),0,IF(H27="","",LOOKUP(H27,$AK$4:$AK$36,AW$4:AW$36)))</f>
        <v>0</v>
      </c>
      <c r="R30" s="36" t="str">
        <f t="shared" ref="R30" si="83">IF(H27="","",Q30*P30)</f>
        <v/>
      </c>
      <c r="S30" s="10"/>
      <c r="T30" s="10"/>
      <c r="U30" s="10"/>
      <c r="V30" s="10"/>
      <c r="W30" s="10"/>
      <c r="X30" s="10"/>
      <c r="Y30" s="10"/>
      <c r="Z30" s="10"/>
      <c r="AA30" s="10"/>
      <c r="AB30" s="10"/>
      <c r="AC30" s="3"/>
      <c r="AD30" s="3"/>
      <c r="AE30" s="3"/>
      <c r="AF30" s="3"/>
      <c r="AG30" s="3"/>
      <c r="AH30" s="3"/>
      <c r="AI30" s="3"/>
      <c r="AJ30" s="3"/>
      <c r="AK30" s="11" t="s">
        <v>54</v>
      </c>
      <c r="AL30" s="13" t="s">
        <v>93</v>
      </c>
      <c r="AM30" s="11" t="s">
        <v>54</v>
      </c>
      <c r="AN30" s="8" t="e">
        <f t="shared" si="6"/>
        <v>#N/A</v>
      </c>
      <c r="AO30" s="8" t="e">
        <f t="shared" si="7"/>
        <v>#N/A</v>
      </c>
      <c r="AP30" s="8" t="e">
        <f t="shared" si="8"/>
        <v>#N/A</v>
      </c>
      <c r="AQ30" s="8" t="e">
        <f t="shared" si="9"/>
        <v>#N/A</v>
      </c>
      <c r="AR30" s="8" t="e">
        <f t="shared" si="10"/>
        <v>#N/A</v>
      </c>
      <c r="AS30" s="8" t="e">
        <f t="shared" si="11"/>
        <v>#N/A</v>
      </c>
      <c r="AT30" s="8" t="e">
        <f t="shared" si="12"/>
        <v>#N/A</v>
      </c>
      <c r="AU30" s="8" t="e">
        <f t="shared" si="13"/>
        <v>#N/A</v>
      </c>
      <c r="AV30" s="8" t="e">
        <f t="shared" si="14"/>
        <v>#N/A</v>
      </c>
      <c r="AW30" s="8" t="e">
        <f t="shared" si="15"/>
        <v>#N/A</v>
      </c>
      <c r="AX30" s="8" t="e">
        <f t="shared" si="16"/>
        <v>#N/A</v>
      </c>
      <c r="AY30" s="8" t="e">
        <f t="shared" si="17"/>
        <v>#N/A</v>
      </c>
      <c r="AZ30" s="8" t="e">
        <f t="shared" si="5"/>
        <v>#N/A</v>
      </c>
      <c r="BA30" s="14"/>
      <c r="BB30" s="14"/>
      <c r="BC30" s="14"/>
      <c r="BD30" s="3"/>
      <c r="BE30" s="11" t="s">
        <v>54</v>
      </c>
      <c r="BF30" s="11" t="s">
        <v>54</v>
      </c>
      <c r="BG30" s="11">
        <v>1.65</v>
      </c>
      <c r="BH30" s="11">
        <v>1.66</v>
      </c>
      <c r="BI30" s="11">
        <v>1.67</v>
      </c>
      <c r="BJ30" s="11">
        <v>1.67</v>
      </c>
      <c r="BK30" s="11">
        <v>1.68</v>
      </c>
      <c r="BL30" s="11">
        <v>1.68</v>
      </c>
      <c r="BM30" s="11">
        <v>1.69</v>
      </c>
      <c r="BN30" s="11">
        <v>1.69</v>
      </c>
      <c r="BO30" s="11">
        <v>1.7</v>
      </c>
      <c r="BP30" s="11">
        <v>1.7</v>
      </c>
      <c r="BQ30" s="11">
        <v>1.71</v>
      </c>
      <c r="BR30" s="11">
        <v>1.71</v>
      </c>
      <c r="BS30" s="11">
        <v>1.72</v>
      </c>
      <c r="BT30" s="11">
        <v>1.73</v>
      </c>
      <c r="BU30" s="11">
        <v>1.73</v>
      </c>
      <c r="BV30" s="11">
        <v>1.74</v>
      </c>
      <c r="BW30" s="11">
        <v>1.74</v>
      </c>
      <c r="BX30" s="11">
        <v>1.75</v>
      </c>
      <c r="BY30" s="11">
        <v>1.75</v>
      </c>
      <c r="BZ30" s="11">
        <v>1.76</v>
      </c>
      <c r="CA30" s="11">
        <v>1.76</v>
      </c>
      <c r="CB30" s="11">
        <v>1.77</v>
      </c>
      <c r="CC30" s="11">
        <v>1.77</v>
      </c>
      <c r="CD30" s="11">
        <v>1.78</v>
      </c>
      <c r="CE30" s="11">
        <v>1.79</v>
      </c>
      <c r="CF30" s="11">
        <v>1.79</v>
      </c>
      <c r="CG30" s="11">
        <v>1.8</v>
      </c>
      <c r="CH30" s="11">
        <v>1.8</v>
      </c>
      <c r="CI30" s="11">
        <v>1.81</v>
      </c>
      <c r="CJ30" s="11">
        <v>1.81</v>
      </c>
      <c r="CK30" s="11">
        <v>1.82</v>
      </c>
      <c r="CL30" s="11">
        <v>1.82</v>
      </c>
      <c r="CM30" s="11">
        <v>1.83</v>
      </c>
      <c r="CN30" s="11">
        <v>1.84</v>
      </c>
      <c r="CO30" s="11">
        <v>1.84</v>
      </c>
      <c r="CP30" s="11">
        <v>1.85</v>
      </c>
      <c r="CQ30" s="11">
        <v>1.85</v>
      </c>
      <c r="CR30" s="11">
        <v>1.86</v>
      </c>
      <c r="CS30" s="11">
        <v>1.86</v>
      </c>
      <c r="CT30" s="11">
        <v>1.87</v>
      </c>
      <c r="CU30" s="11">
        <v>1.87</v>
      </c>
      <c r="CV30" s="11">
        <v>1.88</v>
      </c>
      <c r="CW30" s="11">
        <v>1.88</v>
      </c>
      <c r="CX30" s="11">
        <v>1.89</v>
      </c>
      <c r="CY30" s="11">
        <v>1.9</v>
      </c>
      <c r="CZ30" s="11">
        <v>1.9</v>
      </c>
      <c r="DA30" s="11">
        <v>1.91</v>
      </c>
      <c r="DB30" s="11">
        <v>1.93</v>
      </c>
      <c r="DC30" s="11">
        <v>1.95</v>
      </c>
      <c r="DD30" s="11">
        <v>1.97</v>
      </c>
      <c r="DE30" s="11">
        <v>1.98</v>
      </c>
      <c r="DF30" s="11">
        <v>1.99</v>
      </c>
      <c r="DG30" s="11">
        <v>2</v>
      </c>
      <c r="DH30" s="11">
        <v>2.02</v>
      </c>
      <c r="DI30" s="11">
        <v>2.0299999999999998</v>
      </c>
      <c r="DJ30" s="11">
        <v>2.04</v>
      </c>
      <c r="DK30" s="11">
        <v>2.0499999999999998</v>
      </c>
      <c r="DL30" s="11">
        <v>2.06</v>
      </c>
      <c r="DM30" s="11">
        <v>2.0699999999999998</v>
      </c>
      <c r="DN30" s="11">
        <v>2.08</v>
      </c>
      <c r="DO30" s="11">
        <v>2.09</v>
      </c>
      <c r="DP30" s="11">
        <v>2.1</v>
      </c>
      <c r="DQ30" s="11">
        <v>2.11</v>
      </c>
      <c r="DR30" s="11">
        <v>2.12</v>
      </c>
      <c r="DS30" s="11">
        <v>2.14</v>
      </c>
      <c r="DT30" s="11">
        <v>2.15</v>
      </c>
      <c r="DU30" s="3"/>
      <c r="DV30" s="3"/>
      <c r="DW30" s="3"/>
      <c r="DX30" s="3"/>
      <c r="DY30" s="3"/>
      <c r="DZ30" s="3"/>
      <c r="EA30" s="3"/>
    </row>
    <row r="31" spans="1:131" ht="19.2" thickBot="1" x14ac:dyDescent="0.35">
      <c r="A31" s="541"/>
      <c r="B31" s="542"/>
      <c r="C31" s="542"/>
      <c r="D31" s="542"/>
      <c r="E31" s="542"/>
      <c r="F31" s="542"/>
      <c r="G31" s="543"/>
      <c r="H31" s="533"/>
      <c r="I31" s="40" t="s">
        <v>4</v>
      </c>
      <c r="J31" s="70"/>
      <c r="K31" s="34" t="str">
        <f t="shared" ref="K31" si="84">IF(H27="","",J31/$J$7)</f>
        <v/>
      </c>
      <c r="L31" s="35">
        <f>IF(OR($F$35="",$F$35=0),0,IF(H27="","",LOOKUP(H27,$AK$4:$AK$36,AR$4:AR$36)))</f>
        <v>0</v>
      </c>
      <c r="M31" s="35" t="str">
        <f t="shared" ref="M31" si="85">IF(H27="","",L31*K31)</f>
        <v/>
      </c>
      <c r="N31" s="40" t="s">
        <v>10</v>
      </c>
      <c r="O31" s="70"/>
      <c r="P31" s="34" t="str">
        <f t="shared" ref="P31" si="86">IF(H27="","",O31/$O$7)</f>
        <v/>
      </c>
      <c r="Q31" s="35">
        <f>IF(OR($F$38="",$F$38=0),0,IF(H27="","",LOOKUP(H27,$AK$4:$AK$36,AX$4:AX$36)))</f>
        <v>0</v>
      </c>
      <c r="R31" s="36" t="str">
        <f t="shared" ref="R31" si="87">IF(H27="","",Q31*P31)</f>
        <v/>
      </c>
      <c r="S31" s="10"/>
      <c r="T31" s="10"/>
      <c r="U31" s="10"/>
      <c r="V31" s="10"/>
      <c r="W31" s="10"/>
      <c r="X31" s="10"/>
      <c r="Y31" s="10"/>
      <c r="Z31" s="10"/>
      <c r="AA31" s="10"/>
      <c r="AB31" s="10"/>
      <c r="AC31" s="3"/>
      <c r="AD31" s="3"/>
      <c r="AE31" s="3"/>
      <c r="AF31" s="3"/>
      <c r="AG31" s="3"/>
      <c r="AH31" s="3"/>
      <c r="AI31" s="3"/>
      <c r="AJ31" s="3"/>
      <c r="AK31" s="11" t="s">
        <v>76</v>
      </c>
      <c r="AL31" s="13" t="s">
        <v>93</v>
      </c>
      <c r="AM31" s="11" t="s">
        <v>76</v>
      </c>
      <c r="AN31" s="8" t="e">
        <f t="shared" si="6"/>
        <v>#N/A</v>
      </c>
      <c r="AO31" s="8" t="e">
        <f t="shared" si="7"/>
        <v>#N/A</v>
      </c>
      <c r="AP31" s="8" t="e">
        <f t="shared" si="8"/>
        <v>#N/A</v>
      </c>
      <c r="AQ31" s="8" t="e">
        <f t="shared" si="9"/>
        <v>#N/A</v>
      </c>
      <c r="AR31" s="8" t="e">
        <f t="shared" si="10"/>
        <v>#N/A</v>
      </c>
      <c r="AS31" s="8" t="e">
        <f t="shared" si="11"/>
        <v>#N/A</v>
      </c>
      <c r="AT31" s="8" t="e">
        <f t="shared" si="12"/>
        <v>#N/A</v>
      </c>
      <c r="AU31" s="8" t="e">
        <f t="shared" si="13"/>
        <v>#N/A</v>
      </c>
      <c r="AV31" s="8" t="e">
        <f t="shared" si="14"/>
        <v>#N/A</v>
      </c>
      <c r="AW31" s="8" t="e">
        <f t="shared" si="15"/>
        <v>#N/A</v>
      </c>
      <c r="AX31" s="8" t="e">
        <f t="shared" si="16"/>
        <v>#N/A</v>
      </c>
      <c r="AY31" s="8" t="e">
        <f t="shared" si="17"/>
        <v>#N/A</v>
      </c>
      <c r="AZ31" s="8" t="e">
        <f t="shared" si="5"/>
        <v>#N/A</v>
      </c>
      <c r="BA31" s="14"/>
      <c r="BB31" s="14"/>
      <c r="BC31" s="14"/>
      <c r="BD31" s="3"/>
      <c r="BE31" s="11" t="s">
        <v>76</v>
      </c>
      <c r="BF31" s="11" t="s">
        <v>76</v>
      </c>
      <c r="BG31" s="11">
        <v>1.47</v>
      </c>
      <c r="BH31" s="11">
        <v>1.48</v>
      </c>
      <c r="BI31" s="11">
        <v>1.48</v>
      </c>
      <c r="BJ31" s="11">
        <v>1.49</v>
      </c>
      <c r="BK31" s="11">
        <v>1.49</v>
      </c>
      <c r="BL31" s="11">
        <v>1.5</v>
      </c>
      <c r="BM31" s="11">
        <v>1.5</v>
      </c>
      <c r="BN31" s="11">
        <v>1.51</v>
      </c>
      <c r="BO31" s="11">
        <v>1.51</v>
      </c>
      <c r="BP31" s="11">
        <v>1.52</v>
      </c>
      <c r="BQ31" s="11">
        <v>1.52</v>
      </c>
      <c r="BR31" s="11">
        <v>1.53</v>
      </c>
      <c r="BS31" s="11">
        <v>1.53</v>
      </c>
      <c r="BT31" s="11">
        <v>1.54</v>
      </c>
      <c r="BU31" s="11">
        <v>1.54</v>
      </c>
      <c r="BV31" s="11">
        <v>1.55</v>
      </c>
      <c r="BW31" s="11">
        <v>1.55</v>
      </c>
      <c r="BX31" s="11">
        <v>1.56</v>
      </c>
      <c r="BY31" s="11">
        <v>1.56</v>
      </c>
      <c r="BZ31" s="11">
        <v>1.57</v>
      </c>
      <c r="CA31" s="11">
        <v>1.57</v>
      </c>
      <c r="CB31" s="11">
        <v>1.58</v>
      </c>
      <c r="CC31" s="11">
        <v>1.58</v>
      </c>
      <c r="CD31" s="11">
        <v>1.59</v>
      </c>
      <c r="CE31" s="11">
        <v>1.59</v>
      </c>
      <c r="CF31" s="11">
        <v>1.6</v>
      </c>
      <c r="CG31" s="11">
        <v>1.6</v>
      </c>
      <c r="CH31" s="11">
        <v>1.6</v>
      </c>
      <c r="CI31" s="11">
        <v>1.61</v>
      </c>
      <c r="CJ31" s="11">
        <v>1.61</v>
      </c>
      <c r="CK31" s="11">
        <v>1.62</v>
      </c>
      <c r="CL31" s="11">
        <v>1.62</v>
      </c>
      <c r="CM31" s="11">
        <v>1.63</v>
      </c>
      <c r="CN31" s="11">
        <v>1.63</v>
      </c>
      <c r="CO31" s="11">
        <v>1.64</v>
      </c>
      <c r="CP31" s="11">
        <v>1.64</v>
      </c>
      <c r="CQ31" s="11">
        <v>1.65</v>
      </c>
      <c r="CR31" s="11">
        <v>1.65</v>
      </c>
      <c r="CS31" s="11">
        <v>1.66</v>
      </c>
      <c r="CT31" s="11">
        <v>1.66</v>
      </c>
      <c r="CU31" s="11">
        <v>1.67</v>
      </c>
      <c r="CV31" s="11">
        <v>1.67</v>
      </c>
      <c r="CW31" s="11">
        <v>1.68</v>
      </c>
      <c r="CX31" s="11">
        <v>1.68</v>
      </c>
      <c r="CY31" s="11">
        <v>1.69</v>
      </c>
      <c r="CZ31" s="11">
        <v>1.69</v>
      </c>
      <c r="DA31" s="11">
        <v>1.7</v>
      </c>
      <c r="DB31" s="11">
        <v>1.72</v>
      </c>
      <c r="DC31" s="11">
        <v>1.74</v>
      </c>
      <c r="DD31" s="11">
        <v>1.76</v>
      </c>
      <c r="DE31" s="11">
        <v>1.77</v>
      </c>
      <c r="DF31" s="11">
        <v>1.77</v>
      </c>
      <c r="DG31" s="11">
        <v>1.78</v>
      </c>
      <c r="DH31" s="11">
        <v>1.79</v>
      </c>
      <c r="DI31" s="11">
        <v>1.8</v>
      </c>
      <c r="DJ31" s="11">
        <v>1.8</v>
      </c>
      <c r="DK31" s="11">
        <v>1.81</v>
      </c>
      <c r="DL31" s="11">
        <v>1.82</v>
      </c>
      <c r="DM31" s="11">
        <v>1.83</v>
      </c>
      <c r="DN31" s="11">
        <v>1.84</v>
      </c>
      <c r="DO31" s="11">
        <v>1.85</v>
      </c>
      <c r="DP31" s="11">
        <v>1.86</v>
      </c>
      <c r="DQ31" s="11">
        <v>1.87</v>
      </c>
      <c r="DR31" s="11">
        <v>1.88</v>
      </c>
      <c r="DS31" s="11">
        <v>1.89</v>
      </c>
      <c r="DT31" s="11">
        <v>1.9</v>
      </c>
      <c r="DU31" s="3"/>
      <c r="DV31" s="3"/>
      <c r="DW31" s="3"/>
      <c r="DX31" s="3"/>
      <c r="DY31" s="3"/>
      <c r="DZ31" s="3"/>
      <c r="EA31" s="3"/>
    </row>
    <row r="32" spans="1:131" x14ac:dyDescent="0.3">
      <c r="A32" s="531" t="s">
        <v>88</v>
      </c>
      <c r="B32" s="499"/>
      <c r="C32" s="48" t="str">
        <f>IF(E32=0,"",IF(SUM(B35:G35,B38:G38)=0,0,ROUND((SUMPRODUCT(B35:G35,B34:G34)+SUMPRODUCT(B38:G38,B37:G37))/SUM(B34:G34,B37:G37),2)))</f>
        <v/>
      </c>
      <c r="D32" s="17" t="s">
        <v>13</v>
      </c>
      <c r="E32" s="539">
        <f>SUM(B34:G34,B37:G37)</f>
        <v>0</v>
      </c>
      <c r="F32" s="540"/>
      <c r="G32" s="18" t="s">
        <v>89</v>
      </c>
      <c r="H32" s="533"/>
      <c r="I32" s="40" t="s">
        <v>5</v>
      </c>
      <c r="J32" s="70"/>
      <c r="K32" s="34" t="str">
        <f t="shared" ref="K32" si="88">IF(H27="","",J32/$J$8)</f>
        <v/>
      </c>
      <c r="L32" s="35">
        <f>IF(OR($G$35="",$G$35=0),0,IF(H27="","",LOOKUP(H27,$AK$4:$AK$36,AS$4:AS$36)))</f>
        <v>0</v>
      </c>
      <c r="M32" s="35" t="str">
        <f t="shared" ref="M32" si="89">IF(H27="","",L32*K32)</f>
        <v/>
      </c>
      <c r="N32" s="40" t="s">
        <v>11</v>
      </c>
      <c r="O32" s="70"/>
      <c r="P32" s="34" t="str">
        <f t="shared" ref="P32" si="90">IF(H27="","",O32/$O$8)</f>
        <v/>
      </c>
      <c r="Q32" s="35">
        <f>IF(OR($G$38="",$G$38=0),0,IF(H27="","",LOOKUP(H27,$AK$4:$AK$36,AY$4:AY$36)))</f>
        <v>0</v>
      </c>
      <c r="R32" s="36" t="str">
        <f t="shared" ref="R32" si="91">IF(H27="","",Q32*P32)</f>
        <v/>
      </c>
      <c r="S32" s="10"/>
      <c r="T32" s="10"/>
      <c r="U32" s="10"/>
      <c r="V32" s="10"/>
      <c r="W32" s="10"/>
      <c r="X32" s="10"/>
      <c r="Y32" s="10"/>
      <c r="Z32" s="10"/>
      <c r="AA32" s="10"/>
      <c r="AB32" s="10"/>
      <c r="AC32" s="3"/>
      <c r="AD32" s="3"/>
      <c r="AE32" s="3"/>
      <c r="AF32" s="3"/>
      <c r="AG32" s="3"/>
      <c r="AH32" s="3"/>
      <c r="AI32" s="3"/>
      <c r="AJ32" s="3"/>
      <c r="AK32" s="11" t="s">
        <v>69</v>
      </c>
      <c r="AL32" s="13" t="s">
        <v>93</v>
      </c>
      <c r="AM32" s="11" t="s">
        <v>69</v>
      </c>
      <c r="AN32" s="8" t="e">
        <f t="shared" si="6"/>
        <v>#N/A</v>
      </c>
      <c r="AO32" s="8" t="e">
        <f t="shared" si="7"/>
        <v>#N/A</v>
      </c>
      <c r="AP32" s="8" t="e">
        <f t="shared" si="8"/>
        <v>#N/A</v>
      </c>
      <c r="AQ32" s="8" t="e">
        <f t="shared" si="9"/>
        <v>#N/A</v>
      </c>
      <c r="AR32" s="8" t="e">
        <f t="shared" si="10"/>
        <v>#N/A</v>
      </c>
      <c r="AS32" s="8" t="e">
        <f t="shared" si="11"/>
        <v>#N/A</v>
      </c>
      <c r="AT32" s="8" t="e">
        <f t="shared" si="12"/>
        <v>#N/A</v>
      </c>
      <c r="AU32" s="8" t="e">
        <f t="shared" si="13"/>
        <v>#N/A</v>
      </c>
      <c r="AV32" s="8" t="e">
        <f t="shared" si="14"/>
        <v>#N/A</v>
      </c>
      <c r="AW32" s="8" t="e">
        <f t="shared" si="15"/>
        <v>#N/A</v>
      </c>
      <c r="AX32" s="8" t="e">
        <f t="shared" si="16"/>
        <v>#N/A</v>
      </c>
      <c r="AY32" s="8" t="e">
        <f t="shared" si="17"/>
        <v>#N/A</v>
      </c>
      <c r="AZ32" s="8" t="e">
        <f t="shared" si="5"/>
        <v>#N/A</v>
      </c>
      <c r="BA32" s="14"/>
      <c r="BB32" s="14"/>
      <c r="BC32" s="14"/>
      <c r="BD32" s="3"/>
      <c r="BE32" s="11" t="s">
        <v>69</v>
      </c>
      <c r="BF32" s="11" t="s">
        <v>69</v>
      </c>
      <c r="BG32" s="11">
        <v>0.67</v>
      </c>
      <c r="BH32" s="11">
        <v>0.67</v>
      </c>
      <c r="BI32" s="11">
        <v>0.67</v>
      </c>
      <c r="BJ32" s="11">
        <v>0.68</v>
      </c>
      <c r="BK32" s="11">
        <v>0.68</v>
      </c>
      <c r="BL32" s="11">
        <v>0.68</v>
      </c>
      <c r="BM32" s="11">
        <v>0.68</v>
      </c>
      <c r="BN32" s="11">
        <v>0.68</v>
      </c>
      <c r="BO32" s="11">
        <v>0.69</v>
      </c>
      <c r="BP32" s="11">
        <v>0.69</v>
      </c>
      <c r="BQ32" s="11">
        <v>0.69</v>
      </c>
      <c r="BR32" s="11">
        <v>0.69</v>
      </c>
      <c r="BS32" s="11">
        <v>0.7</v>
      </c>
      <c r="BT32" s="11">
        <v>0.7</v>
      </c>
      <c r="BU32" s="11">
        <v>0.7</v>
      </c>
      <c r="BV32" s="11">
        <v>0.7</v>
      </c>
      <c r="BW32" s="11">
        <v>0.7</v>
      </c>
      <c r="BX32" s="11">
        <v>0.71</v>
      </c>
      <c r="BY32" s="11">
        <v>0.71</v>
      </c>
      <c r="BZ32" s="11">
        <v>0.71</v>
      </c>
      <c r="CA32" s="11">
        <v>0.71</v>
      </c>
      <c r="CB32" s="11">
        <v>0.72</v>
      </c>
      <c r="CC32" s="11">
        <v>0.72</v>
      </c>
      <c r="CD32" s="11">
        <v>0.72</v>
      </c>
      <c r="CE32" s="11">
        <v>0.72</v>
      </c>
      <c r="CF32" s="11">
        <v>0.72</v>
      </c>
      <c r="CG32" s="11">
        <v>0.73</v>
      </c>
      <c r="CH32" s="11">
        <v>0.73</v>
      </c>
      <c r="CI32" s="11">
        <v>0.73</v>
      </c>
      <c r="CJ32" s="11">
        <v>0.73</v>
      </c>
      <c r="CK32" s="11">
        <v>0.74</v>
      </c>
      <c r="CL32" s="11">
        <v>0.74</v>
      </c>
      <c r="CM32" s="11">
        <v>0.74</v>
      </c>
      <c r="CN32" s="11">
        <v>0.74</v>
      </c>
      <c r="CO32" s="11">
        <v>0.74</v>
      </c>
      <c r="CP32" s="11">
        <v>0.75</v>
      </c>
      <c r="CQ32" s="11">
        <v>0.75</v>
      </c>
      <c r="CR32" s="11">
        <v>0.75</v>
      </c>
      <c r="CS32" s="11">
        <v>0.75</v>
      </c>
      <c r="CT32" s="11">
        <v>0.76</v>
      </c>
      <c r="CU32" s="11">
        <v>0.76</v>
      </c>
      <c r="CV32" s="11">
        <v>0.76</v>
      </c>
      <c r="CW32" s="11">
        <v>0.76</v>
      </c>
      <c r="CX32" s="11">
        <v>0.76</v>
      </c>
      <c r="CY32" s="11">
        <v>0.77</v>
      </c>
      <c r="CZ32" s="11">
        <v>0.77</v>
      </c>
      <c r="DA32" s="11">
        <v>0.77</v>
      </c>
      <c r="DB32" s="11">
        <v>0.78</v>
      </c>
      <c r="DC32" s="11">
        <v>0.79</v>
      </c>
      <c r="DD32" s="11">
        <v>0.8</v>
      </c>
      <c r="DE32" s="11">
        <v>0.8</v>
      </c>
      <c r="DF32" s="11">
        <v>0.81</v>
      </c>
      <c r="DG32" s="11">
        <v>0.81</v>
      </c>
      <c r="DH32" s="11">
        <v>0.81</v>
      </c>
      <c r="DI32" s="11">
        <v>0.82</v>
      </c>
      <c r="DJ32" s="11">
        <v>0.82</v>
      </c>
      <c r="DK32" s="11">
        <v>0.83</v>
      </c>
      <c r="DL32" s="11">
        <v>0.83</v>
      </c>
      <c r="DM32" s="11">
        <v>0.84</v>
      </c>
      <c r="DN32" s="11">
        <v>0.84</v>
      </c>
      <c r="DO32" s="11">
        <v>0.85</v>
      </c>
      <c r="DP32" s="11">
        <v>0.85</v>
      </c>
      <c r="DQ32" s="11">
        <v>0.85</v>
      </c>
      <c r="DR32" s="11">
        <v>0.86</v>
      </c>
      <c r="DS32" s="11">
        <v>0.86</v>
      </c>
      <c r="DT32" s="11">
        <v>0.87</v>
      </c>
      <c r="DU32" s="3"/>
      <c r="DV32" s="3"/>
      <c r="DW32" s="3"/>
      <c r="DX32" s="3"/>
      <c r="DY32" s="3"/>
      <c r="DZ32" s="3"/>
      <c r="EA32" s="3"/>
    </row>
    <row r="33" spans="1:131" x14ac:dyDescent="0.3">
      <c r="A33" s="67" t="s">
        <v>45</v>
      </c>
      <c r="B33" s="68" t="s">
        <v>0</v>
      </c>
      <c r="C33" s="68" t="s">
        <v>1</v>
      </c>
      <c r="D33" s="68" t="s">
        <v>2</v>
      </c>
      <c r="E33" s="68" t="s">
        <v>3</v>
      </c>
      <c r="F33" s="68" t="s">
        <v>4</v>
      </c>
      <c r="G33" s="19" t="s">
        <v>5</v>
      </c>
      <c r="H33" s="533"/>
      <c r="I33" s="40" t="s">
        <v>0</v>
      </c>
      <c r="J33" s="70"/>
      <c r="K33" s="34" t="str">
        <f t="shared" ref="K33" si="92">IF(H33="","",J33/$J$3)</f>
        <v/>
      </c>
      <c r="L33" s="35">
        <f>IF(OR($B$35="",$B$35=0),0,IF(H33="","",LOOKUP(H33,$AK$4:$AK$36,AN$4:AN$36)))</f>
        <v>0</v>
      </c>
      <c r="M33" s="35" t="str">
        <f t="shared" ref="M33" si="93">IF(H33="","",L33*K33)</f>
        <v/>
      </c>
      <c r="N33" s="40" t="s">
        <v>6</v>
      </c>
      <c r="O33" s="70"/>
      <c r="P33" s="34" t="str">
        <f t="shared" ref="P33" si="94">IF(H33="","",O33/$O$3)</f>
        <v/>
      </c>
      <c r="Q33" s="35">
        <f>IF(OR($B$38="",$B$38=0),0,IF(H33="","",LOOKUP(H33,$AK$4:$AK$36,AT$4:AT$36)))</f>
        <v>0</v>
      </c>
      <c r="R33" s="36" t="str">
        <f t="shared" ref="R33" si="95">IF(H33="","",Q33*P33)</f>
        <v/>
      </c>
      <c r="S33" s="10"/>
      <c r="T33" s="10"/>
      <c r="U33" s="10"/>
      <c r="V33" s="10"/>
      <c r="W33" s="10"/>
      <c r="X33" s="10"/>
      <c r="Y33" s="10"/>
      <c r="Z33" s="10"/>
      <c r="AA33" s="10"/>
      <c r="AB33" s="10"/>
      <c r="AC33" s="3"/>
      <c r="AD33" s="3"/>
      <c r="AE33" s="3"/>
      <c r="AF33" s="3"/>
      <c r="AG33" s="3"/>
      <c r="AH33" s="3"/>
      <c r="AI33" s="3"/>
      <c r="AJ33" s="3"/>
      <c r="AK33" s="11" t="s">
        <v>75</v>
      </c>
      <c r="AL33" s="13" t="s">
        <v>93</v>
      </c>
      <c r="AM33" s="11" t="s">
        <v>75</v>
      </c>
      <c r="AN33" s="8" t="e">
        <f t="shared" si="6"/>
        <v>#N/A</v>
      </c>
      <c r="AO33" s="8" t="e">
        <f t="shared" si="7"/>
        <v>#N/A</v>
      </c>
      <c r="AP33" s="8" t="e">
        <f t="shared" si="8"/>
        <v>#N/A</v>
      </c>
      <c r="AQ33" s="8" t="e">
        <f t="shared" si="9"/>
        <v>#N/A</v>
      </c>
      <c r="AR33" s="8" t="e">
        <f t="shared" si="10"/>
        <v>#N/A</v>
      </c>
      <c r="AS33" s="8" t="e">
        <f t="shared" si="11"/>
        <v>#N/A</v>
      </c>
      <c r="AT33" s="8" t="e">
        <f t="shared" si="12"/>
        <v>#N/A</v>
      </c>
      <c r="AU33" s="8" t="e">
        <f t="shared" si="13"/>
        <v>#N/A</v>
      </c>
      <c r="AV33" s="8" t="e">
        <f t="shared" si="14"/>
        <v>#N/A</v>
      </c>
      <c r="AW33" s="8" t="e">
        <f t="shared" si="15"/>
        <v>#N/A</v>
      </c>
      <c r="AX33" s="8" t="e">
        <f t="shared" si="16"/>
        <v>#N/A</v>
      </c>
      <c r="AY33" s="8" t="e">
        <f t="shared" si="17"/>
        <v>#N/A</v>
      </c>
      <c r="AZ33" s="8" t="e">
        <f t="shared" si="5"/>
        <v>#N/A</v>
      </c>
      <c r="BA33" s="14"/>
      <c r="BB33" s="14"/>
      <c r="BC33" s="14"/>
      <c r="BD33" s="3"/>
      <c r="BE33" s="11" t="s">
        <v>75</v>
      </c>
      <c r="BF33" s="11" t="s">
        <v>75</v>
      </c>
      <c r="BG33" s="11">
        <v>0.36</v>
      </c>
      <c r="BH33" s="11">
        <v>0.36</v>
      </c>
      <c r="BI33" s="11">
        <v>0.36</v>
      </c>
      <c r="BJ33" s="11">
        <v>0.36</v>
      </c>
      <c r="BK33" s="11">
        <v>0.36</v>
      </c>
      <c r="BL33" s="11">
        <v>0.36</v>
      </c>
      <c r="BM33" s="11">
        <v>0.36</v>
      </c>
      <c r="BN33" s="11">
        <v>0.37</v>
      </c>
      <c r="BO33" s="11">
        <v>0.37</v>
      </c>
      <c r="BP33" s="11">
        <v>0.37</v>
      </c>
      <c r="BQ33" s="11">
        <v>0.37</v>
      </c>
      <c r="BR33" s="11">
        <v>0.37</v>
      </c>
      <c r="BS33" s="11">
        <v>0.37</v>
      </c>
      <c r="BT33" s="11">
        <v>0.37</v>
      </c>
      <c r="BU33" s="11">
        <v>0.37</v>
      </c>
      <c r="BV33" s="11">
        <v>0.37</v>
      </c>
      <c r="BW33" s="11">
        <v>0.38</v>
      </c>
      <c r="BX33" s="11">
        <v>0.38</v>
      </c>
      <c r="BY33" s="11">
        <v>0.38</v>
      </c>
      <c r="BZ33" s="11">
        <v>0.38</v>
      </c>
      <c r="CA33" s="11">
        <v>0.38</v>
      </c>
      <c r="CB33" s="11">
        <v>0.38</v>
      </c>
      <c r="CC33" s="11">
        <v>0.38</v>
      </c>
      <c r="CD33" s="11">
        <v>0.38</v>
      </c>
      <c r="CE33" s="11">
        <v>0.39</v>
      </c>
      <c r="CF33" s="11">
        <v>0.39</v>
      </c>
      <c r="CG33" s="11">
        <v>0.39</v>
      </c>
      <c r="CH33" s="11">
        <v>0.39</v>
      </c>
      <c r="CI33" s="11">
        <v>0.39</v>
      </c>
      <c r="CJ33" s="11">
        <v>0.39</v>
      </c>
      <c r="CK33" s="11">
        <v>0.39</v>
      </c>
      <c r="CL33" s="11">
        <v>0.39</v>
      </c>
      <c r="CM33" s="11">
        <v>0.39</v>
      </c>
      <c r="CN33" s="11">
        <v>0.4</v>
      </c>
      <c r="CO33" s="11">
        <v>0.4</v>
      </c>
      <c r="CP33" s="11">
        <v>0.4</v>
      </c>
      <c r="CQ33" s="11">
        <v>0.4</v>
      </c>
      <c r="CR33" s="11">
        <v>0.4</v>
      </c>
      <c r="CS33" s="11">
        <v>0.4</v>
      </c>
      <c r="CT33" s="11">
        <v>0.4</v>
      </c>
      <c r="CU33" s="11">
        <v>0.4</v>
      </c>
      <c r="CV33" s="11">
        <v>0.41</v>
      </c>
      <c r="CW33" s="11">
        <v>0.41</v>
      </c>
      <c r="CX33" s="11">
        <v>0.41</v>
      </c>
      <c r="CY33" s="11">
        <v>0.41</v>
      </c>
      <c r="CZ33" s="11">
        <v>0.41</v>
      </c>
      <c r="DA33" s="11">
        <v>0.41</v>
      </c>
      <c r="DB33" s="11">
        <v>0.42</v>
      </c>
      <c r="DC33" s="11">
        <v>0.42</v>
      </c>
      <c r="DD33" s="11">
        <v>0.43</v>
      </c>
      <c r="DE33" s="11">
        <v>0.43</v>
      </c>
      <c r="DF33" s="11">
        <v>0.43</v>
      </c>
      <c r="DG33" s="11">
        <v>0.43</v>
      </c>
      <c r="DH33" s="11">
        <v>0.43</v>
      </c>
      <c r="DI33" s="11">
        <v>0.44</v>
      </c>
      <c r="DJ33" s="11">
        <v>0.44</v>
      </c>
      <c r="DK33" s="11">
        <v>0.44</v>
      </c>
      <c r="DL33" s="11">
        <v>0.44</v>
      </c>
      <c r="DM33" s="11">
        <v>0.45</v>
      </c>
      <c r="DN33" s="11">
        <v>0.45</v>
      </c>
      <c r="DO33" s="11">
        <v>0.45</v>
      </c>
      <c r="DP33" s="11">
        <v>0.45</v>
      </c>
      <c r="DQ33" s="11">
        <v>0.46</v>
      </c>
      <c r="DR33" s="11">
        <v>0.46</v>
      </c>
      <c r="DS33" s="11">
        <v>0.46</v>
      </c>
      <c r="DT33" s="11">
        <v>0.46</v>
      </c>
      <c r="DU33" s="3"/>
      <c r="DV33" s="3"/>
      <c r="DW33" s="3"/>
      <c r="DX33" s="3"/>
      <c r="DY33" s="3"/>
      <c r="DZ33" s="3"/>
      <c r="EA33" s="3"/>
    </row>
    <row r="34" spans="1:131" x14ac:dyDescent="0.3">
      <c r="A34" s="20" t="s">
        <v>90</v>
      </c>
      <c r="B34" s="42">
        <f>B26+B18</f>
        <v>0</v>
      </c>
      <c r="C34" s="42">
        <f t="shared" ref="C34:G34" si="96">C26+C18</f>
        <v>0</v>
      </c>
      <c r="D34" s="42">
        <f t="shared" si="96"/>
        <v>0</v>
      </c>
      <c r="E34" s="42">
        <f t="shared" si="96"/>
        <v>0</v>
      </c>
      <c r="F34" s="42">
        <f t="shared" si="96"/>
        <v>0</v>
      </c>
      <c r="G34" s="63">
        <f t="shared" si="96"/>
        <v>0</v>
      </c>
      <c r="H34" s="533"/>
      <c r="I34" s="40" t="s">
        <v>1</v>
      </c>
      <c r="J34" s="70"/>
      <c r="K34" s="34" t="str">
        <f t="shared" ref="K34" si="97">IF(H33="","",J34/$J$4)</f>
        <v/>
      </c>
      <c r="L34" s="35">
        <f>IF(OR($C$35="",$C$35=0),0,IF(H33="","",LOOKUP(H33,$AK$4:$AK$36,AO$4:AO$36)))</f>
        <v>0</v>
      </c>
      <c r="M34" s="35" t="str">
        <f t="shared" ref="M34" si="98">IF(H33="","",L34*K34)</f>
        <v/>
      </c>
      <c r="N34" s="40" t="s">
        <v>7</v>
      </c>
      <c r="O34" s="70"/>
      <c r="P34" s="34" t="str">
        <f t="shared" ref="P34" si="99">IF(H33="","",O34/$O$4)</f>
        <v/>
      </c>
      <c r="Q34" s="35">
        <f>IF(OR($C$38="",$C$38=0),0,IF(H33="","",LOOKUP(H33,$AK$4:$AK$36,AU$4:AU$36)))</f>
        <v>0</v>
      </c>
      <c r="R34" s="36" t="str">
        <f t="shared" ref="R34" si="100">IF(H33="","",Q34*P34)</f>
        <v/>
      </c>
      <c r="S34" s="10"/>
      <c r="T34" s="10"/>
      <c r="U34" s="10"/>
      <c r="V34" s="10"/>
      <c r="W34" s="10"/>
      <c r="X34" s="10"/>
      <c r="Y34" s="10"/>
      <c r="Z34" s="10"/>
      <c r="AA34" s="10"/>
      <c r="AB34" s="10"/>
      <c r="AC34" s="3"/>
      <c r="AD34" s="3"/>
      <c r="AE34" s="3"/>
      <c r="AF34" s="3"/>
      <c r="AG34" s="3"/>
      <c r="AH34" s="3"/>
      <c r="AI34" s="3"/>
      <c r="AJ34" s="3"/>
      <c r="AK34" s="11" t="s">
        <v>74</v>
      </c>
      <c r="AL34" s="13" t="s">
        <v>93</v>
      </c>
      <c r="AM34" s="11" t="s">
        <v>74</v>
      </c>
      <c r="AN34" s="8" t="e">
        <f t="shared" si="6"/>
        <v>#N/A</v>
      </c>
      <c r="AO34" s="8" t="e">
        <f t="shared" si="7"/>
        <v>#N/A</v>
      </c>
      <c r="AP34" s="8" t="e">
        <f t="shared" si="8"/>
        <v>#N/A</v>
      </c>
      <c r="AQ34" s="8" t="e">
        <f t="shared" si="9"/>
        <v>#N/A</v>
      </c>
      <c r="AR34" s="8" t="e">
        <f t="shared" si="10"/>
        <v>#N/A</v>
      </c>
      <c r="AS34" s="8" t="e">
        <f t="shared" si="11"/>
        <v>#N/A</v>
      </c>
      <c r="AT34" s="8" t="e">
        <f t="shared" si="12"/>
        <v>#N/A</v>
      </c>
      <c r="AU34" s="8" t="e">
        <f t="shared" si="13"/>
        <v>#N/A</v>
      </c>
      <c r="AV34" s="8" t="e">
        <f t="shared" si="14"/>
        <v>#N/A</v>
      </c>
      <c r="AW34" s="8" t="e">
        <f t="shared" si="15"/>
        <v>#N/A</v>
      </c>
      <c r="AX34" s="8" t="e">
        <f t="shared" si="16"/>
        <v>#N/A</v>
      </c>
      <c r="AY34" s="8" t="e">
        <f t="shared" si="17"/>
        <v>#N/A</v>
      </c>
      <c r="AZ34" s="8" t="e">
        <f t="shared" si="5"/>
        <v>#N/A</v>
      </c>
      <c r="BA34" s="14"/>
      <c r="BB34" s="14"/>
      <c r="BC34" s="14"/>
      <c r="BD34" s="3"/>
      <c r="BE34" s="11" t="s">
        <v>74</v>
      </c>
      <c r="BF34" s="11" t="s">
        <v>74</v>
      </c>
      <c r="BG34" s="11">
        <v>0.36</v>
      </c>
      <c r="BH34" s="11">
        <v>0.36</v>
      </c>
      <c r="BI34" s="11">
        <v>0.36</v>
      </c>
      <c r="BJ34" s="11">
        <v>0.36</v>
      </c>
      <c r="BK34" s="11">
        <v>0.36</v>
      </c>
      <c r="BL34" s="11">
        <v>0.36</v>
      </c>
      <c r="BM34" s="11">
        <v>0.36</v>
      </c>
      <c r="BN34" s="11">
        <v>0.37</v>
      </c>
      <c r="BO34" s="11">
        <v>0.37</v>
      </c>
      <c r="BP34" s="11">
        <v>0.37</v>
      </c>
      <c r="BQ34" s="11">
        <v>0.37</v>
      </c>
      <c r="BR34" s="11">
        <v>0.37</v>
      </c>
      <c r="BS34" s="11">
        <v>0.37</v>
      </c>
      <c r="BT34" s="11">
        <v>0.37</v>
      </c>
      <c r="BU34" s="11">
        <v>0.37</v>
      </c>
      <c r="BV34" s="11">
        <v>0.37</v>
      </c>
      <c r="BW34" s="11">
        <v>0.38</v>
      </c>
      <c r="BX34" s="11">
        <v>0.38</v>
      </c>
      <c r="BY34" s="11">
        <v>0.38</v>
      </c>
      <c r="BZ34" s="11">
        <v>0.38</v>
      </c>
      <c r="CA34" s="11">
        <v>0.38</v>
      </c>
      <c r="CB34" s="11">
        <v>0.38</v>
      </c>
      <c r="CC34" s="11">
        <v>0.38</v>
      </c>
      <c r="CD34" s="11">
        <v>0.38</v>
      </c>
      <c r="CE34" s="11">
        <v>0.39</v>
      </c>
      <c r="CF34" s="11">
        <v>0.39</v>
      </c>
      <c r="CG34" s="11">
        <v>0.39</v>
      </c>
      <c r="CH34" s="11">
        <v>0.39</v>
      </c>
      <c r="CI34" s="11">
        <v>0.39</v>
      </c>
      <c r="CJ34" s="11">
        <v>0.39</v>
      </c>
      <c r="CK34" s="11">
        <v>0.39</v>
      </c>
      <c r="CL34" s="11">
        <v>0.39</v>
      </c>
      <c r="CM34" s="11">
        <v>0.39</v>
      </c>
      <c r="CN34" s="11">
        <v>0.4</v>
      </c>
      <c r="CO34" s="11">
        <v>0.4</v>
      </c>
      <c r="CP34" s="11">
        <v>0.4</v>
      </c>
      <c r="CQ34" s="11">
        <v>0.4</v>
      </c>
      <c r="CR34" s="11">
        <v>0.4</v>
      </c>
      <c r="CS34" s="11">
        <v>0.4</v>
      </c>
      <c r="CT34" s="11">
        <v>0.4</v>
      </c>
      <c r="CU34" s="11">
        <v>0.4</v>
      </c>
      <c r="CV34" s="11">
        <v>0.41</v>
      </c>
      <c r="CW34" s="11">
        <v>0.41</v>
      </c>
      <c r="CX34" s="11">
        <v>0.41</v>
      </c>
      <c r="CY34" s="11">
        <v>0.41</v>
      </c>
      <c r="CZ34" s="11">
        <v>0.41</v>
      </c>
      <c r="DA34" s="11">
        <v>0.41</v>
      </c>
      <c r="DB34" s="11">
        <v>0.42</v>
      </c>
      <c r="DC34" s="11">
        <v>0.42</v>
      </c>
      <c r="DD34" s="11">
        <v>0.43</v>
      </c>
      <c r="DE34" s="11">
        <v>0.43</v>
      </c>
      <c r="DF34" s="11">
        <v>0.43</v>
      </c>
      <c r="DG34" s="11">
        <v>0.43</v>
      </c>
      <c r="DH34" s="11">
        <v>0.43</v>
      </c>
      <c r="DI34" s="11">
        <v>0.44</v>
      </c>
      <c r="DJ34" s="11">
        <v>0.44</v>
      </c>
      <c r="DK34" s="11">
        <v>0.44</v>
      </c>
      <c r="DL34" s="11">
        <v>0.44</v>
      </c>
      <c r="DM34" s="11">
        <v>0.45</v>
      </c>
      <c r="DN34" s="11">
        <v>0.45</v>
      </c>
      <c r="DO34" s="11">
        <v>0.45</v>
      </c>
      <c r="DP34" s="11">
        <v>0.45</v>
      </c>
      <c r="DQ34" s="11">
        <v>0.46</v>
      </c>
      <c r="DR34" s="11">
        <v>0.46</v>
      </c>
      <c r="DS34" s="11">
        <v>0.46</v>
      </c>
      <c r="DT34" s="11">
        <v>0.46</v>
      </c>
      <c r="DU34" s="3"/>
      <c r="DV34" s="3"/>
      <c r="DW34" s="3"/>
      <c r="DX34" s="3"/>
      <c r="DY34" s="3"/>
      <c r="DZ34" s="3"/>
      <c r="EA34" s="3"/>
    </row>
    <row r="35" spans="1:131" x14ac:dyDescent="0.3">
      <c r="A35" s="20" t="s">
        <v>12</v>
      </c>
      <c r="B35" s="42" t="str">
        <f>IF(B18+B26=0,"",((B19*B18)+(B27*B26))/(B18+B26))</f>
        <v/>
      </c>
      <c r="C35" s="42" t="str">
        <f t="shared" ref="C35:G35" si="101">IF(C18+C26=0,"",((C19*C18)+(C27*C26))/(C18+C26))</f>
        <v/>
      </c>
      <c r="D35" s="42" t="str">
        <f t="shared" si="101"/>
        <v/>
      </c>
      <c r="E35" s="42" t="str">
        <f t="shared" si="101"/>
        <v/>
      </c>
      <c r="F35" s="42" t="str">
        <f t="shared" si="101"/>
        <v/>
      </c>
      <c r="G35" s="63" t="str">
        <f t="shared" si="101"/>
        <v/>
      </c>
      <c r="H35" s="533"/>
      <c r="I35" s="40" t="s">
        <v>2</v>
      </c>
      <c r="J35" s="70"/>
      <c r="K35" s="34" t="str">
        <f t="shared" ref="K35" si="102">IF(H33="","",J35/$J$5)</f>
        <v/>
      </c>
      <c r="L35" s="35">
        <f>IF(OR($D$35="",$D$35=0),0,IF(H33="","",LOOKUP(H33,$AK$4:$AK$36,AP$4:AP$36)))</f>
        <v>0</v>
      </c>
      <c r="M35" s="35" t="str">
        <f t="shared" ref="M35" si="103">IF(H33="","",L35*K35)</f>
        <v/>
      </c>
      <c r="N35" s="40" t="s">
        <v>8</v>
      </c>
      <c r="O35" s="70"/>
      <c r="P35" s="34" t="str">
        <f t="shared" ref="P35" si="104">IF(H33="","",O35/$O$5)</f>
        <v/>
      </c>
      <c r="Q35" s="35">
        <f>IF(OR($D$38="",$D$38=0),0,IF(H33="","",LOOKUP(H33,$AK$4:$AK$36,AV$4:AV$36)))</f>
        <v>0</v>
      </c>
      <c r="R35" s="36" t="str">
        <f t="shared" ref="R35" si="105">IF(H33="","",Q35*P35)</f>
        <v/>
      </c>
      <c r="S35" s="10"/>
      <c r="T35" s="10"/>
      <c r="U35" s="10"/>
      <c r="V35" s="10"/>
      <c r="W35" s="10"/>
      <c r="X35" s="10"/>
      <c r="Y35" s="10"/>
      <c r="Z35" s="10"/>
      <c r="AA35" s="10"/>
      <c r="AB35" s="10"/>
      <c r="AC35" s="3"/>
      <c r="AD35" s="3"/>
      <c r="AE35" s="3"/>
      <c r="AF35" s="3"/>
      <c r="AG35" s="3"/>
      <c r="AH35" s="3"/>
      <c r="AI35" s="3"/>
      <c r="AJ35" s="3"/>
      <c r="AK35" s="11" t="s">
        <v>122</v>
      </c>
      <c r="AL35" s="13" t="s">
        <v>94</v>
      </c>
      <c r="AM35" s="11" t="s">
        <v>55</v>
      </c>
      <c r="AN35" s="8" t="e">
        <f t="shared" si="6"/>
        <v>#N/A</v>
      </c>
      <c r="AO35" s="8" t="e">
        <f t="shared" si="7"/>
        <v>#N/A</v>
      </c>
      <c r="AP35" s="8" t="e">
        <f t="shared" si="8"/>
        <v>#N/A</v>
      </c>
      <c r="AQ35" s="8" t="e">
        <f t="shared" si="9"/>
        <v>#N/A</v>
      </c>
      <c r="AR35" s="8" t="e">
        <f t="shared" si="10"/>
        <v>#N/A</v>
      </c>
      <c r="AS35" s="8" t="e">
        <f t="shared" si="11"/>
        <v>#N/A</v>
      </c>
      <c r="AT35" s="8" t="e">
        <f t="shared" si="12"/>
        <v>#N/A</v>
      </c>
      <c r="AU35" s="8" t="e">
        <f t="shared" si="13"/>
        <v>#N/A</v>
      </c>
      <c r="AV35" s="8" t="e">
        <f t="shared" si="14"/>
        <v>#N/A</v>
      </c>
      <c r="AW35" s="8" t="e">
        <f t="shared" si="15"/>
        <v>#N/A</v>
      </c>
      <c r="AX35" s="8" t="e">
        <f t="shared" si="16"/>
        <v>#N/A</v>
      </c>
      <c r="AY35" s="8" t="e">
        <f t="shared" si="17"/>
        <v>#N/A</v>
      </c>
      <c r="AZ35" s="8" t="e">
        <f t="shared" si="5"/>
        <v>#N/A</v>
      </c>
      <c r="BA35" s="14"/>
      <c r="BB35" s="14"/>
      <c r="BC35" s="14"/>
      <c r="BD35" s="3"/>
      <c r="BE35" s="11" t="s">
        <v>122</v>
      </c>
      <c r="BF35" s="11" t="s">
        <v>55</v>
      </c>
      <c r="BG35" s="11">
        <v>1.85</v>
      </c>
      <c r="BH35" s="11">
        <v>1.86</v>
      </c>
      <c r="BI35" s="11">
        <v>1.86</v>
      </c>
      <c r="BJ35" s="11">
        <v>1.87</v>
      </c>
      <c r="BK35" s="11">
        <v>1.88</v>
      </c>
      <c r="BL35" s="11">
        <v>1.88</v>
      </c>
      <c r="BM35" s="11">
        <v>1.89</v>
      </c>
      <c r="BN35" s="11">
        <v>1.9</v>
      </c>
      <c r="BO35" s="11">
        <v>1.9</v>
      </c>
      <c r="BP35" s="11">
        <v>1.91</v>
      </c>
      <c r="BQ35" s="11">
        <v>1.91</v>
      </c>
      <c r="BR35" s="11">
        <v>1.92</v>
      </c>
      <c r="BS35" s="11">
        <v>1.93</v>
      </c>
      <c r="BT35" s="11">
        <v>1.93</v>
      </c>
      <c r="BU35" s="11">
        <v>1.94</v>
      </c>
      <c r="BV35" s="11">
        <v>1.94</v>
      </c>
      <c r="BW35" s="11">
        <v>1.95</v>
      </c>
      <c r="BX35" s="11">
        <v>1.96</v>
      </c>
      <c r="BY35" s="11">
        <v>1.96</v>
      </c>
      <c r="BZ35" s="11">
        <v>1.97</v>
      </c>
      <c r="CA35" s="11">
        <v>1.98</v>
      </c>
      <c r="CB35" s="11">
        <v>1.98</v>
      </c>
      <c r="CC35" s="11">
        <v>1.99</v>
      </c>
      <c r="CD35" s="11">
        <v>1.99</v>
      </c>
      <c r="CE35" s="11">
        <v>2</v>
      </c>
      <c r="CF35" s="11">
        <v>2.0099999999999998</v>
      </c>
      <c r="CG35" s="11">
        <v>2.0099999999999998</v>
      </c>
      <c r="CH35" s="11">
        <v>2.02</v>
      </c>
      <c r="CI35" s="11">
        <v>2.02</v>
      </c>
      <c r="CJ35" s="11">
        <v>2.0299999999999998</v>
      </c>
      <c r="CK35" s="11">
        <v>2.04</v>
      </c>
      <c r="CL35" s="11">
        <v>2.04</v>
      </c>
      <c r="CM35" s="11">
        <v>2.0499999999999998</v>
      </c>
      <c r="CN35" s="11">
        <v>2.0499999999999998</v>
      </c>
      <c r="CO35" s="11">
        <v>2.06</v>
      </c>
      <c r="CP35" s="11">
        <v>2.0699999999999998</v>
      </c>
      <c r="CQ35" s="11">
        <v>2.0699999999999998</v>
      </c>
      <c r="CR35" s="11">
        <v>2.08</v>
      </c>
      <c r="CS35" s="11">
        <v>2.09</v>
      </c>
      <c r="CT35" s="11">
        <v>2.09</v>
      </c>
      <c r="CU35" s="11">
        <v>2.1</v>
      </c>
      <c r="CV35" s="11">
        <v>2.1</v>
      </c>
      <c r="CW35" s="11">
        <v>2.11</v>
      </c>
      <c r="CX35" s="11">
        <v>2.12</v>
      </c>
      <c r="CY35" s="11">
        <v>2.12</v>
      </c>
      <c r="CZ35" s="11">
        <v>2.13</v>
      </c>
      <c r="DA35" s="11">
        <v>2.13</v>
      </c>
      <c r="DB35" s="11">
        <v>2.16</v>
      </c>
      <c r="DC35" s="11">
        <v>2.1800000000000002</v>
      </c>
      <c r="DD35" s="11">
        <v>2.21</v>
      </c>
      <c r="DE35" s="11">
        <v>2.2200000000000002</v>
      </c>
      <c r="DF35" s="11">
        <v>2.23</v>
      </c>
      <c r="DG35" s="11">
        <v>2.2400000000000002</v>
      </c>
      <c r="DH35" s="11">
        <v>2.2599999999999998</v>
      </c>
      <c r="DI35" s="11">
        <v>2.27</v>
      </c>
      <c r="DJ35" s="11">
        <v>2.2799999999999998</v>
      </c>
      <c r="DK35" s="11">
        <v>2.29</v>
      </c>
      <c r="DL35" s="11">
        <v>2.31</v>
      </c>
      <c r="DM35" s="11">
        <v>2.3199999999999998</v>
      </c>
      <c r="DN35" s="11">
        <v>2.33</v>
      </c>
      <c r="DO35" s="11">
        <v>2.34</v>
      </c>
      <c r="DP35" s="11">
        <v>2.35</v>
      </c>
      <c r="DQ35" s="11">
        <v>2.37</v>
      </c>
      <c r="DR35" s="11">
        <v>2.38</v>
      </c>
      <c r="DS35" s="11">
        <v>2.39</v>
      </c>
      <c r="DT35" s="11">
        <v>2.4</v>
      </c>
      <c r="DU35" s="3"/>
      <c r="DV35" s="3"/>
      <c r="DW35" s="3"/>
      <c r="DX35" s="3"/>
      <c r="DY35" s="3"/>
      <c r="DZ35" s="3"/>
      <c r="EA35" s="3"/>
    </row>
    <row r="36" spans="1:131" x14ac:dyDescent="0.3">
      <c r="A36" s="67" t="s">
        <v>45</v>
      </c>
      <c r="B36" s="68" t="s">
        <v>6</v>
      </c>
      <c r="C36" s="68" t="s">
        <v>7</v>
      </c>
      <c r="D36" s="68" t="s">
        <v>8</v>
      </c>
      <c r="E36" s="68" t="s">
        <v>9</v>
      </c>
      <c r="F36" s="68" t="s">
        <v>10</v>
      </c>
      <c r="G36" s="19" t="s">
        <v>11</v>
      </c>
      <c r="H36" s="533"/>
      <c r="I36" s="40" t="s">
        <v>3</v>
      </c>
      <c r="J36" s="70"/>
      <c r="K36" s="34" t="str">
        <f t="shared" ref="K36" si="106">IF(H33="","",J36/$J$6)</f>
        <v/>
      </c>
      <c r="L36" s="35">
        <f>IF(OR($E$35="",$E$35=0),0,IF(H33="","",LOOKUP(H33,$AK$4:$AK$36,AQ$4:AQ$36)))</f>
        <v>0</v>
      </c>
      <c r="M36" s="35" t="str">
        <f t="shared" ref="M36" si="107">IF(H33="","",L36*K36)</f>
        <v/>
      </c>
      <c r="N36" s="40" t="s">
        <v>9</v>
      </c>
      <c r="O36" s="70"/>
      <c r="P36" s="34" t="str">
        <f t="shared" ref="P36" si="108">IF(H33="","",O36/$O$6)</f>
        <v/>
      </c>
      <c r="Q36" s="35">
        <f>IF(OR($E$38="",$E$38=0),0,IF(H33="","",LOOKUP(H33,$AK$4:$AK$36,AW$4:AW$36)))</f>
        <v>0</v>
      </c>
      <c r="R36" s="36" t="str">
        <f t="shared" ref="R36" si="109">IF(H33="","",Q36*P36)</f>
        <v/>
      </c>
      <c r="S36" s="10"/>
      <c r="T36" s="10"/>
      <c r="U36" s="10"/>
      <c r="V36" s="10"/>
      <c r="W36" s="10"/>
      <c r="X36" s="10"/>
      <c r="Y36" s="10"/>
      <c r="Z36" s="10"/>
      <c r="AA36" s="10"/>
      <c r="AB36" s="10"/>
      <c r="AC36" s="3"/>
      <c r="AD36" s="3"/>
      <c r="AE36" s="3"/>
      <c r="AF36" s="3"/>
      <c r="AG36" s="3"/>
      <c r="AH36" s="3"/>
      <c r="AI36" s="3"/>
      <c r="AJ36" s="3"/>
      <c r="AK36" s="11" t="s">
        <v>56</v>
      </c>
      <c r="AL36" s="13" t="s">
        <v>93</v>
      </c>
      <c r="AM36" s="11" t="s">
        <v>56</v>
      </c>
      <c r="AN36" s="8" t="e">
        <f t="shared" si="6"/>
        <v>#N/A</v>
      </c>
      <c r="AO36" s="8" t="e">
        <f t="shared" si="7"/>
        <v>#N/A</v>
      </c>
      <c r="AP36" s="8" t="e">
        <f t="shared" si="8"/>
        <v>#N/A</v>
      </c>
      <c r="AQ36" s="8" t="e">
        <f t="shared" si="9"/>
        <v>#N/A</v>
      </c>
      <c r="AR36" s="8" t="e">
        <f t="shared" si="10"/>
        <v>#N/A</v>
      </c>
      <c r="AS36" s="8" t="e">
        <f t="shared" si="11"/>
        <v>#N/A</v>
      </c>
      <c r="AT36" s="8" t="e">
        <f t="shared" si="12"/>
        <v>#N/A</v>
      </c>
      <c r="AU36" s="8" t="e">
        <f t="shared" si="13"/>
        <v>#N/A</v>
      </c>
      <c r="AV36" s="8" t="e">
        <f t="shared" si="14"/>
        <v>#N/A</v>
      </c>
      <c r="AW36" s="8" t="e">
        <f t="shared" si="15"/>
        <v>#N/A</v>
      </c>
      <c r="AX36" s="8" t="e">
        <f t="shared" si="16"/>
        <v>#N/A</v>
      </c>
      <c r="AY36" s="8" t="e">
        <f t="shared" si="17"/>
        <v>#N/A</v>
      </c>
      <c r="AZ36" s="8" t="e">
        <f t="shared" si="5"/>
        <v>#N/A</v>
      </c>
      <c r="BA36" s="14"/>
      <c r="BB36" s="14"/>
      <c r="BC36" s="14"/>
      <c r="BD36" s="3"/>
      <c r="BE36" s="11" t="s">
        <v>56</v>
      </c>
      <c r="BF36" s="11" t="s">
        <v>56</v>
      </c>
      <c r="BG36" s="11">
        <v>0.45</v>
      </c>
      <c r="BH36" s="11">
        <v>0.46</v>
      </c>
      <c r="BI36" s="11">
        <v>0.46</v>
      </c>
      <c r="BJ36" s="11">
        <v>0.46</v>
      </c>
      <c r="BK36" s="11">
        <v>0.46</v>
      </c>
      <c r="BL36" s="11">
        <v>0.46</v>
      </c>
      <c r="BM36" s="11">
        <v>0.46</v>
      </c>
      <c r="BN36" s="11">
        <v>0.46</v>
      </c>
      <c r="BO36" s="11">
        <v>0.47</v>
      </c>
      <c r="BP36" s="11">
        <v>0.47</v>
      </c>
      <c r="BQ36" s="11">
        <v>0.47</v>
      </c>
      <c r="BR36" s="11">
        <v>0.47</v>
      </c>
      <c r="BS36" s="11">
        <v>0.47</v>
      </c>
      <c r="BT36" s="11">
        <v>0.47</v>
      </c>
      <c r="BU36" s="11">
        <v>0.47</v>
      </c>
      <c r="BV36" s="11">
        <v>0.48</v>
      </c>
      <c r="BW36" s="11">
        <v>0.48</v>
      </c>
      <c r="BX36" s="11">
        <v>0.48</v>
      </c>
      <c r="BY36" s="11">
        <v>0.48</v>
      </c>
      <c r="BZ36" s="11">
        <v>0.48</v>
      </c>
      <c r="CA36" s="11">
        <v>0.48</v>
      </c>
      <c r="CB36" s="11">
        <v>0.49</v>
      </c>
      <c r="CC36" s="11">
        <v>0.49</v>
      </c>
      <c r="CD36" s="11">
        <v>0.49</v>
      </c>
      <c r="CE36" s="11">
        <v>0.49</v>
      </c>
      <c r="CF36" s="11">
        <v>0.49</v>
      </c>
      <c r="CG36" s="11">
        <v>0.49</v>
      </c>
      <c r="CH36" s="11">
        <v>0.49</v>
      </c>
      <c r="CI36" s="11">
        <v>0.5</v>
      </c>
      <c r="CJ36" s="11">
        <v>0.5</v>
      </c>
      <c r="CK36" s="11">
        <v>0.5</v>
      </c>
      <c r="CL36" s="11">
        <v>0.5</v>
      </c>
      <c r="CM36" s="11">
        <v>0.5</v>
      </c>
      <c r="CN36" s="11">
        <v>0.5</v>
      </c>
      <c r="CO36" s="11">
        <v>0.5</v>
      </c>
      <c r="CP36" s="11">
        <v>0.51</v>
      </c>
      <c r="CQ36" s="11">
        <v>0.51</v>
      </c>
      <c r="CR36" s="11">
        <v>0.51</v>
      </c>
      <c r="CS36" s="11">
        <v>0.51</v>
      </c>
      <c r="CT36" s="11">
        <v>0.51</v>
      </c>
      <c r="CU36" s="11">
        <v>0.51</v>
      </c>
      <c r="CV36" s="11">
        <v>0.52</v>
      </c>
      <c r="CW36" s="11">
        <v>0.52</v>
      </c>
      <c r="CX36" s="11">
        <v>0.52</v>
      </c>
      <c r="CY36" s="11">
        <v>0.52</v>
      </c>
      <c r="CZ36" s="11">
        <v>0.52</v>
      </c>
      <c r="DA36" s="11">
        <v>0.52</v>
      </c>
      <c r="DB36" s="11">
        <v>0.53</v>
      </c>
      <c r="DC36" s="11">
        <v>0.53</v>
      </c>
      <c r="DD36" s="11">
        <v>0.54</v>
      </c>
      <c r="DE36" s="11">
        <v>0.54</v>
      </c>
      <c r="DF36" s="11">
        <v>0.55000000000000004</v>
      </c>
      <c r="DG36" s="11">
        <v>0.55000000000000004</v>
      </c>
      <c r="DH36" s="11">
        <v>0.55000000000000004</v>
      </c>
      <c r="DI36" s="11">
        <v>0.56000000000000005</v>
      </c>
      <c r="DJ36" s="11">
        <v>0.56000000000000005</v>
      </c>
      <c r="DK36" s="11">
        <v>0.56000000000000005</v>
      </c>
      <c r="DL36" s="11">
        <v>0.56000000000000005</v>
      </c>
      <c r="DM36" s="11">
        <v>0.56999999999999995</v>
      </c>
      <c r="DN36" s="11">
        <v>0.56999999999999995</v>
      </c>
      <c r="DO36" s="11">
        <v>0.56999999999999995</v>
      </c>
      <c r="DP36" s="11">
        <v>0.85</v>
      </c>
      <c r="DQ36" s="11">
        <v>0.57999999999999996</v>
      </c>
      <c r="DR36" s="11">
        <v>0.57999999999999996</v>
      </c>
      <c r="DS36" s="11">
        <v>0.59</v>
      </c>
      <c r="DT36" s="11">
        <v>0.59</v>
      </c>
      <c r="DU36" s="3"/>
      <c r="DV36" s="3"/>
      <c r="DW36" s="3"/>
      <c r="DX36" s="3"/>
      <c r="DY36" s="3"/>
      <c r="DZ36" s="3"/>
      <c r="EA36" s="3"/>
    </row>
    <row r="37" spans="1:131" x14ac:dyDescent="0.3">
      <c r="A37" s="20" t="s">
        <v>90</v>
      </c>
      <c r="B37" s="42">
        <f t="shared" ref="B37:G37" si="110">B29+B21</f>
        <v>0</v>
      </c>
      <c r="C37" s="42">
        <f t="shared" si="110"/>
        <v>0</v>
      </c>
      <c r="D37" s="42">
        <f t="shared" si="110"/>
        <v>0</v>
      </c>
      <c r="E37" s="42">
        <f t="shared" si="110"/>
        <v>0</v>
      </c>
      <c r="F37" s="42">
        <f t="shared" si="110"/>
        <v>0</v>
      </c>
      <c r="G37" s="63">
        <f t="shared" si="110"/>
        <v>0</v>
      </c>
      <c r="H37" s="533"/>
      <c r="I37" s="40" t="s">
        <v>4</v>
      </c>
      <c r="J37" s="70"/>
      <c r="K37" s="34" t="str">
        <f t="shared" ref="K37" si="111">IF(H33="","",J37/$J$7)</f>
        <v/>
      </c>
      <c r="L37" s="35">
        <f>IF(OR($F$35="",$F$35=0),0,IF(H33="","",LOOKUP(H33,$AK$4:$AK$36,AR$4:AR$36)))</f>
        <v>0</v>
      </c>
      <c r="M37" s="35" t="str">
        <f t="shared" ref="M37" si="112">IF(H33="","",L37*K37)</f>
        <v/>
      </c>
      <c r="N37" s="40" t="s">
        <v>10</v>
      </c>
      <c r="O37" s="70"/>
      <c r="P37" s="34" t="str">
        <f t="shared" ref="P37" si="113">IF(H33="","",O37/$O$7)</f>
        <v/>
      </c>
      <c r="Q37" s="35">
        <f>IF(OR($F$38="",$F$38=0),0,IF(H33="","",LOOKUP(H33,$AK$4:$AK$36,AX$4:AX$36)))</f>
        <v>0</v>
      </c>
      <c r="R37" s="36" t="str">
        <f t="shared" ref="R37" si="114">IF(H33="","",Q37*P37)</f>
        <v/>
      </c>
      <c r="S37" s="10"/>
      <c r="T37" s="10"/>
      <c r="U37" s="10"/>
      <c r="V37" s="10"/>
      <c r="W37" s="10"/>
      <c r="X37" s="10"/>
      <c r="Y37" s="10"/>
      <c r="Z37" s="10"/>
      <c r="AA37" s="10"/>
      <c r="AB37" s="10"/>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4"/>
      <c r="DD37" s="4"/>
      <c r="DE37" s="3"/>
      <c r="DF37" s="4"/>
      <c r="DG37" s="4"/>
      <c r="DH37" s="4"/>
      <c r="DI37" s="4"/>
      <c r="DJ37" s="4"/>
      <c r="DK37" s="4"/>
      <c r="DL37" s="4"/>
      <c r="DM37" s="4"/>
      <c r="DN37" s="4"/>
      <c r="DO37" s="4"/>
      <c r="DP37" s="4"/>
      <c r="DQ37" s="4"/>
      <c r="DR37" s="4"/>
      <c r="DS37" s="4"/>
      <c r="DT37" s="4"/>
      <c r="DU37" s="3"/>
      <c r="DV37" s="3"/>
      <c r="DW37" s="3"/>
      <c r="DX37" s="3"/>
      <c r="DY37" s="3"/>
      <c r="DZ37" s="3"/>
      <c r="EA37" s="3"/>
    </row>
    <row r="38" spans="1:131" x14ac:dyDescent="0.3">
      <c r="A38" s="20" t="s">
        <v>12</v>
      </c>
      <c r="B38" s="42" t="str">
        <f t="shared" ref="B38:G38" si="115">IF(B21+B29=0,"",((B22*B21)+(B30*B29))/(B21+B29))</f>
        <v/>
      </c>
      <c r="C38" s="42" t="str">
        <f t="shared" si="115"/>
        <v/>
      </c>
      <c r="D38" s="42" t="str">
        <f t="shared" si="115"/>
        <v/>
      </c>
      <c r="E38" s="42" t="str">
        <f t="shared" si="115"/>
        <v/>
      </c>
      <c r="F38" s="42" t="str">
        <f t="shared" si="115"/>
        <v/>
      </c>
      <c r="G38" s="63" t="str">
        <f t="shared" si="115"/>
        <v/>
      </c>
      <c r="H38" s="533"/>
      <c r="I38" s="40" t="s">
        <v>5</v>
      </c>
      <c r="J38" s="70"/>
      <c r="K38" s="34" t="str">
        <f t="shared" ref="K38" si="116">IF(H33="","",J38/$J$8)</f>
        <v/>
      </c>
      <c r="L38" s="35">
        <f>IF(OR($G$35="",$G$35=0),0,IF(H33="","",LOOKUP(H33,$AK$4:$AK$36,AS$4:AS$36)))</f>
        <v>0</v>
      </c>
      <c r="M38" s="35" t="str">
        <f t="shared" ref="M38" si="117">IF(H33="","",L38*K38)</f>
        <v/>
      </c>
      <c r="N38" s="40" t="s">
        <v>11</v>
      </c>
      <c r="O38" s="70"/>
      <c r="P38" s="34" t="str">
        <f t="shared" ref="P38" si="118">IF(H33="","",O38/$O$8)</f>
        <v/>
      </c>
      <c r="Q38" s="35">
        <f>IF(OR($G$38="",$G$38=0),0,IF(H33="","",LOOKUP(H33,$AK$4:$AK$36,AY$4:AY$36)))</f>
        <v>0</v>
      </c>
      <c r="R38" s="36" t="str">
        <f t="shared" ref="R38" si="119">IF(H33="","",Q38*P38)</f>
        <v/>
      </c>
      <c r="S38" s="10"/>
      <c r="T38" s="10"/>
      <c r="U38" s="10"/>
      <c r="V38" s="10"/>
      <c r="W38" s="10"/>
      <c r="X38" s="10"/>
      <c r="Y38" s="10"/>
      <c r="Z38" s="10"/>
      <c r="AA38" s="10"/>
      <c r="AB38" s="10"/>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4"/>
      <c r="DD38" s="4"/>
      <c r="DE38" s="3"/>
      <c r="DF38" s="4"/>
      <c r="DG38" s="4"/>
      <c r="DH38" s="4"/>
      <c r="DI38" s="4"/>
      <c r="DJ38" s="4"/>
      <c r="DK38" s="4"/>
      <c r="DL38" s="4"/>
      <c r="DM38" s="4"/>
      <c r="DN38" s="4"/>
      <c r="DO38" s="4"/>
      <c r="DP38" s="4"/>
      <c r="DQ38" s="4"/>
      <c r="DR38" s="4"/>
      <c r="DS38" s="4"/>
      <c r="DT38" s="4"/>
      <c r="DU38" s="3"/>
      <c r="DV38" s="3"/>
      <c r="DW38" s="3"/>
      <c r="DX38" s="3"/>
      <c r="DY38" s="3"/>
      <c r="DZ38" s="3"/>
      <c r="EA38" s="3"/>
    </row>
    <row r="39" spans="1:131" ht="19.2" thickBot="1" x14ac:dyDescent="0.35">
      <c r="A39" s="541"/>
      <c r="B39" s="542"/>
      <c r="C39" s="542"/>
      <c r="D39" s="542"/>
      <c r="E39" s="542"/>
      <c r="F39" s="542"/>
      <c r="G39" s="543"/>
      <c r="H39" s="551"/>
      <c r="I39" s="552"/>
      <c r="J39" s="552"/>
      <c r="K39" s="552"/>
      <c r="L39" s="552"/>
      <c r="M39" s="552"/>
      <c r="N39" s="552"/>
      <c r="O39" s="552"/>
      <c r="P39" s="552"/>
      <c r="Q39" s="552"/>
      <c r="R39" s="553"/>
      <c r="S39" s="10"/>
      <c r="T39" s="10"/>
      <c r="U39" s="10"/>
      <c r="V39" s="10"/>
      <c r="W39" s="10"/>
      <c r="X39" s="10"/>
      <c r="Y39" s="10"/>
      <c r="Z39" s="10"/>
      <c r="AA39" s="10"/>
      <c r="AB39" s="10"/>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4"/>
      <c r="DD39" s="4"/>
      <c r="DE39" s="3"/>
      <c r="DF39" s="4"/>
      <c r="DG39" s="4"/>
      <c r="DH39" s="4"/>
      <c r="DI39" s="4"/>
      <c r="DJ39" s="4"/>
      <c r="DK39" s="4"/>
      <c r="DL39" s="4"/>
      <c r="DM39" s="4"/>
      <c r="DN39" s="4"/>
      <c r="DO39" s="4"/>
      <c r="DP39" s="4"/>
      <c r="DQ39" s="4"/>
      <c r="DR39" s="4"/>
      <c r="DS39" s="4"/>
      <c r="DT39" s="4"/>
      <c r="DU39" s="3"/>
      <c r="DV39" s="3"/>
      <c r="DW39" s="3"/>
      <c r="DX39" s="3"/>
      <c r="DY39" s="3"/>
      <c r="DZ39" s="3"/>
      <c r="EA39" s="3"/>
    </row>
    <row r="40" spans="1:131" x14ac:dyDescent="0.3">
      <c r="A40" s="531" t="s">
        <v>16</v>
      </c>
      <c r="B40" s="499"/>
      <c r="C40" s="554"/>
      <c r="D40" s="555"/>
      <c r="E40" s="539">
        <f>SUM(B42:G42,B44:G44)</f>
        <v>0</v>
      </c>
      <c r="F40" s="540"/>
      <c r="G40" s="18" t="s">
        <v>18</v>
      </c>
      <c r="H40" s="556"/>
      <c r="I40" s="40" t="s">
        <v>0</v>
      </c>
      <c r="J40" s="70"/>
      <c r="K40" s="34" t="str">
        <f t="shared" ref="K40" si="120">IF(H40="","",J40/$J$3)</f>
        <v/>
      </c>
      <c r="L40" s="35">
        <f>IF(OR($B$35="",$B$35=0),0,IF(H40="","",LOOKUP(H40,$AK$4:$AK$36,AN$4:AN$36)))</f>
        <v>0</v>
      </c>
      <c r="M40" s="35" t="str">
        <f t="shared" ref="M40" si="121">IF(H40="","",L40*K40)</f>
        <v/>
      </c>
      <c r="N40" s="40" t="s">
        <v>6</v>
      </c>
      <c r="O40" s="70"/>
      <c r="P40" s="34" t="str">
        <f t="shared" ref="P40" si="122">IF(H40="","",O40/$O$3)</f>
        <v/>
      </c>
      <c r="Q40" s="35">
        <f>IF(OR($B$38="",$B$38=0),0,IF(H40="","",LOOKUP(H40,$AK$4:$AK$36,AT$4:AT$36)))</f>
        <v>0</v>
      </c>
      <c r="R40" s="36" t="str">
        <f t="shared" ref="R40" si="123">IF(H40="","",Q40*P40)</f>
        <v/>
      </c>
      <c r="S40" s="10"/>
      <c r="T40" s="10"/>
      <c r="U40" s="10"/>
      <c r="V40" s="10"/>
      <c r="W40" s="10"/>
      <c r="X40" s="10"/>
      <c r="Y40" s="10"/>
      <c r="Z40" s="10"/>
      <c r="AA40" s="10"/>
      <c r="AB40" s="10"/>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4"/>
      <c r="DD40" s="4"/>
      <c r="DE40" s="3"/>
      <c r="DF40" s="4"/>
      <c r="DG40" s="4"/>
      <c r="DH40" s="4"/>
      <c r="DI40" s="4"/>
      <c r="DJ40" s="4"/>
      <c r="DK40" s="4"/>
      <c r="DL40" s="4"/>
      <c r="DM40" s="4"/>
      <c r="DN40" s="4"/>
      <c r="DO40" s="4"/>
      <c r="DP40" s="4"/>
      <c r="DQ40" s="4"/>
      <c r="DR40" s="4"/>
      <c r="DS40" s="4"/>
      <c r="DT40" s="4"/>
      <c r="DU40" s="3"/>
      <c r="DV40" s="3"/>
      <c r="DW40" s="3"/>
      <c r="DX40" s="3"/>
      <c r="DY40" s="3"/>
      <c r="DZ40" s="3"/>
      <c r="EA40" s="3"/>
    </row>
    <row r="41" spans="1:131" x14ac:dyDescent="0.3">
      <c r="A41" s="49" t="s">
        <v>45</v>
      </c>
      <c r="B41" s="50" t="s">
        <v>0</v>
      </c>
      <c r="C41" s="50" t="s">
        <v>1</v>
      </c>
      <c r="D41" s="50" t="s">
        <v>2</v>
      </c>
      <c r="E41" s="50" t="s">
        <v>3</v>
      </c>
      <c r="F41" s="50" t="s">
        <v>4</v>
      </c>
      <c r="G41" s="19" t="s">
        <v>5</v>
      </c>
      <c r="H41" s="557"/>
      <c r="I41" s="40" t="s">
        <v>1</v>
      </c>
      <c r="J41" s="70"/>
      <c r="K41" s="34" t="str">
        <f t="shared" ref="K41" si="124">IF(H40="","",J41/$J$4)</f>
        <v/>
      </c>
      <c r="L41" s="35">
        <f>IF(OR($C$35="",$C$35=0),0,IF(H40="","",LOOKUP(H40,$AK$4:$AK$36,AO$4:AO$36)))</f>
        <v>0</v>
      </c>
      <c r="M41" s="35" t="str">
        <f t="shared" ref="M41" si="125">IF(H40="","",L41*K41)</f>
        <v/>
      </c>
      <c r="N41" s="40" t="s">
        <v>7</v>
      </c>
      <c r="O41" s="70"/>
      <c r="P41" s="34" t="str">
        <f t="shared" ref="P41" si="126">IF(H40="","",O41/$O$4)</f>
        <v/>
      </c>
      <c r="Q41" s="35">
        <f>IF(OR($C$38="",$C$38=0),0,IF(H40="","",LOOKUP(H40,$AK$4:$AK$36,AU$4:AU$36)))</f>
        <v>0</v>
      </c>
      <c r="R41" s="36" t="str">
        <f t="shared" ref="R41" si="127">IF(H40="","",Q41*P41)</f>
        <v/>
      </c>
      <c r="S41" s="10"/>
      <c r="T41" s="10"/>
      <c r="U41" s="10"/>
      <c r="V41" s="10"/>
      <c r="W41" s="10"/>
      <c r="X41" s="10"/>
      <c r="Y41" s="10"/>
      <c r="Z41" s="10"/>
      <c r="AA41" s="10"/>
      <c r="AB41" s="10"/>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4"/>
      <c r="DD41" s="4"/>
      <c r="DE41" s="3"/>
      <c r="DF41" s="4"/>
      <c r="DG41" s="4"/>
      <c r="DH41" s="4"/>
      <c r="DI41" s="4"/>
      <c r="DJ41" s="4"/>
      <c r="DK41" s="4"/>
      <c r="DL41" s="4"/>
      <c r="DM41" s="4"/>
      <c r="DN41" s="4"/>
      <c r="DO41" s="4"/>
      <c r="DP41" s="4"/>
      <c r="DQ41" s="4"/>
      <c r="DR41" s="4"/>
      <c r="DS41" s="4"/>
      <c r="DT41" s="4"/>
      <c r="DU41" s="3"/>
      <c r="DV41" s="3"/>
      <c r="DW41" s="3"/>
      <c r="DX41" s="3"/>
      <c r="DY41" s="3"/>
      <c r="DZ41" s="3"/>
      <c r="EA41" s="3"/>
    </row>
    <row r="42" spans="1:131" x14ac:dyDescent="0.3">
      <c r="A42" s="20" t="s">
        <v>19</v>
      </c>
      <c r="B42" s="28"/>
      <c r="C42" s="28"/>
      <c r="D42" s="28"/>
      <c r="E42" s="28"/>
      <c r="F42" s="28"/>
      <c r="G42" s="29"/>
      <c r="H42" s="557"/>
      <c r="I42" s="40" t="s">
        <v>2</v>
      </c>
      <c r="J42" s="70"/>
      <c r="K42" s="34" t="str">
        <f t="shared" ref="K42" si="128">IF(H40="","",J42/$J$5)</f>
        <v/>
      </c>
      <c r="L42" s="35">
        <f>IF(OR($D$35="",$D$35=0),0,IF(H40="","",LOOKUP(H40,$AK$4:$AK$36,AP$4:AP$36)))</f>
        <v>0</v>
      </c>
      <c r="M42" s="35" t="str">
        <f t="shared" ref="M42" si="129">IF(H40="","",L42*K42)</f>
        <v/>
      </c>
      <c r="N42" s="40" t="s">
        <v>8</v>
      </c>
      <c r="O42" s="70"/>
      <c r="P42" s="34" t="str">
        <f t="shared" ref="P42" si="130">IF(H40="","",O42/$O$5)</f>
        <v/>
      </c>
      <c r="Q42" s="35">
        <f>IF(OR($D$38="",$D$38=0),0,IF(H40="","",LOOKUP(H40,$AK$4:$AK$36,AV$4:AV$36)))</f>
        <v>0</v>
      </c>
      <c r="R42" s="36" t="str">
        <f t="shared" ref="R42" si="131">IF(H40="","",Q42*P42)</f>
        <v/>
      </c>
      <c r="S42" s="10"/>
      <c r="T42" s="10"/>
      <c r="U42" s="10"/>
      <c r="V42" s="10"/>
      <c r="W42" s="10"/>
      <c r="X42" s="10"/>
      <c r="Y42" s="10"/>
      <c r="Z42" s="10"/>
      <c r="AA42" s="10"/>
      <c r="AB42" s="10"/>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4"/>
      <c r="DD42" s="4"/>
      <c r="DE42" s="3"/>
      <c r="DF42" s="4"/>
      <c r="DG42" s="4"/>
      <c r="DH42" s="4"/>
      <c r="DI42" s="4"/>
      <c r="DJ42" s="4"/>
      <c r="DK42" s="4"/>
      <c r="DL42" s="4"/>
      <c r="DM42" s="4"/>
      <c r="DN42" s="4"/>
      <c r="DO42" s="4"/>
      <c r="DP42" s="4"/>
      <c r="DQ42" s="4"/>
      <c r="DR42" s="4"/>
      <c r="DS42" s="4"/>
      <c r="DT42" s="4"/>
      <c r="DU42" s="3"/>
      <c r="DV42" s="3"/>
      <c r="DW42" s="3"/>
      <c r="DX42" s="3"/>
      <c r="DY42" s="3"/>
      <c r="DZ42" s="3"/>
      <c r="EA42" s="3"/>
    </row>
    <row r="43" spans="1:131" x14ac:dyDescent="0.3">
      <c r="A43" s="49" t="s">
        <v>45</v>
      </c>
      <c r="B43" s="50" t="s">
        <v>6</v>
      </c>
      <c r="C43" s="50" t="s">
        <v>7</v>
      </c>
      <c r="D43" s="50" t="s">
        <v>8</v>
      </c>
      <c r="E43" s="50" t="s">
        <v>9</v>
      </c>
      <c r="F43" s="50" t="s">
        <v>10</v>
      </c>
      <c r="G43" s="19" t="s">
        <v>11</v>
      </c>
      <c r="H43" s="557"/>
      <c r="I43" s="40" t="s">
        <v>3</v>
      </c>
      <c r="J43" s="70"/>
      <c r="K43" s="34" t="str">
        <f t="shared" ref="K43" si="132">IF(H40="","",J43/$J$6)</f>
        <v/>
      </c>
      <c r="L43" s="35">
        <f>IF(OR($E$35="",$E$35=0),0,IF(H40="","",LOOKUP(H40,$AK$4:$AK$36,AQ$4:AQ$36)))</f>
        <v>0</v>
      </c>
      <c r="M43" s="35" t="str">
        <f t="shared" ref="M43" si="133">IF(H40="","",L43*K43)</f>
        <v/>
      </c>
      <c r="N43" s="40" t="s">
        <v>9</v>
      </c>
      <c r="O43" s="70"/>
      <c r="P43" s="34" t="str">
        <f t="shared" ref="P43" si="134">IF(H40="","",O43/$O$6)</f>
        <v/>
      </c>
      <c r="Q43" s="35">
        <f>IF(OR($E$38="",$E$38=0),0,IF(H40="","",LOOKUP(H40,$AK$4:$AK$36,AW$4:AW$36)))</f>
        <v>0</v>
      </c>
      <c r="R43" s="36" t="str">
        <f t="shared" ref="R43" si="135">IF(H40="","",Q43*P43)</f>
        <v/>
      </c>
      <c r="S43" s="10"/>
      <c r="T43" s="10"/>
      <c r="U43" s="10"/>
      <c r="V43" s="10"/>
      <c r="W43" s="10"/>
      <c r="X43" s="10"/>
      <c r="Y43" s="10"/>
      <c r="Z43" s="10"/>
      <c r="AA43" s="10"/>
      <c r="AB43" s="10"/>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4"/>
      <c r="DD43" s="4"/>
      <c r="DE43" s="3"/>
      <c r="DF43" s="4"/>
      <c r="DG43" s="4"/>
      <c r="DH43" s="4"/>
      <c r="DI43" s="4"/>
      <c r="DJ43" s="4"/>
      <c r="DK43" s="4"/>
      <c r="DL43" s="4"/>
      <c r="DM43" s="4"/>
      <c r="DN43" s="4"/>
      <c r="DO43" s="4"/>
      <c r="DP43" s="4"/>
      <c r="DQ43" s="4"/>
      <c r="DR43" s="4"/>
      <c r="DS43" s="4"/>
      <c r="DT43" s="4"/>
      <c r="DU43" s="3"/>
      <c r="DV43" s="3"/>
      <c r="DW43" s="3"/>
      <c r="DX43" s="3"/>
      <c r="DY43" s="3"/>
      <c r="DZ43" s="3"/>
      <c r="EA43" s="3"/>
    </row>
    <row r="44" spans="1:131" x14ac:dyDescent="0.3">
      <c r="A44" s="20" t="s">
        <v>19</v>
      </c>
      <c r="B44" s="28"/>
      <c r="C44" s="28"/>
      <c r="D44" s="28"/>
      <c r="E44" s="28"/>
      <c r="F44" s="28"/>
      <c r="G44" s="29"/>
      <c r="H44" s="557"/>
      <c r="I44" s="40" t="s">
        <v>4</v>
      </c>
      <c r="J44" s="70"/>
      <c r="K44" s="34" t="str">
        <f t="shared" ref="K44" si="136">IF(H40="","",J44/$J$7)</f>
        <v/>
      </c>
      <c r="L44" s="35">
        <f>IF(OR($F$35="",$F$35=0),0,IF(H40="","",LOOKUP(H40,$AK$4:$AK$36,AR$4:AR$36)))</f>
        <v>0</v>
      </c>
      <c r="M44" s="35" t="str">
        <f t="shared" ref="M44" si="137">IF(H40="","",L44*K44)</f>
        <v/>
      </c>
      <c r="N44" s="40" t="s">
        <v>10</v>
      </c>
      <c r="O44" s="70"/>
      <c r="P44" s="34" t="str">
        <f t="shared" ref="P44" si="138">IF(H40="","",O44/$O$7)</f>
        <v/>
      </c>
      <c r="Q44" s="35">
        <f>IF(OR($F$38="",$F$38=0),0,IF(H40="","",LOOKUP(H40,$AK$4:$AK$36,AX$4:AX$36)))</f>
        <v>0</v>
      </c>
      <c r="R44" s="36" t="str">
        <f t="shared" ref="R44" si="139">IF(H40="","",Q44*P44)</f>
        <v/>
      </c>
      <c r="S44" s="10"/>
      <c r="T44" s="10"/>
      <c r="U44" s="10"/>
      <c r="V44" s="10"/>
      <c r="W44" s="10"/>
      <c r="X44" s="10"/>
      <c r="Y44" s="10"/>
      <c r="Z44" s="10"/>
      <c r="AA44" s="10"/>
      <c r="AB44" s="10"/>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4"/>
      <c r="DD44" s="4"/>
      <c r="DE44" s="3"/>
      <c r="DF44" s="4"/>
      <c r="DG44" s="4"/>
      <c r="DH44" s="4"/>
      <c r="DI44" s="4"/>
      <c r="DJ44" s="4"/>
      <c r="DK44" s="4"/>
      <c r="DL44" s="4"/>
      <c r="DM44" s="4"/>
      <c r="DN44" s="4"/>
      <c r="DO44" s="4"/>
      <c r="DP44" s="4"/>
      <c r="DQ44" s="4"/>
      <c r="DR44" s="4"/>
      <c r="DS44" s="4"/>
      <c r="DT44" s="4"/>
      <c r="DU44" s="3"/>
      <c r="DV44" s="3"/>
      <c r="DW44" s="3"/>
      <c r="DX44" s="3"/>
      <c r="DY44" s="3"/>
      <c r="DZ44" s="3"/>
      <c r="EA44" s="3"/>
    </row>
    <row r="45" spans="1:131" ht="19.2" thickBot="1" x14ac:dyDescent="0.35">
      <c r="A45" s="541"/>
      <c r="B45" s="542"/>
      <c r="C45" s="542"/>
      <c r="D45" s="542"/>
      <c r="E45" s="542"/>
      <c r="F45" s="542"/>
      <c r="G45" s="543"/>
      <c r="H45" s="558"/>
      <c r="I45" s="40" t="s">
        <v>5</v>
      </c>
      <c r="J45" s="70"/>
      <c r="K45" s="34" t="str">
        <f t="shared" ref="K45" si="140">IF(H40="","",J45/$J$8)</f>
        <v/>
      </c>
      <c r="L45" s="35">
        <f>IF(OR($G$35="",$G$35=0),0,IF(H40="","",LOOKUP(H40,$AK$4:$AK$36,AS$4:AS$36)))</f>
        <v>0</v>
      </c>
      <c r="M45" s="35" t="str">
        <f t="shared" ref="M45" si="141">IF(H40="","",L45*K45)</f>
        <v/>
      </c>
      <c r="N45" s="40" t="s">
        <v>11</v>
      </c>
      <c r="O45" s="70"/>
      <c r="P45" s="34" t="str">
        <f t="shared" ref="P45" si="142">IF(H40="","",O45/$O$8)</f>
        <v/>
      </c>
      <c r="Q45" s="35">
        <f>IF(OR($G$38="",$G$38=0),0,IF(H40="","",LOOKUP(H40,$AK$4:$AK$36,AY$4:AY$36)))</f>
        <v>0</v>
      </c>
      <c r="R45" s="36" t="str">
        <f t="shared" ref="R45" si="143">IF(H40="","",Q45*P45)</f>
        <v/>
      </c>
      <c r="S45" s="10"/>
      <c r="T45" s="10"/>
      <c r="U45" s="10"/>
      <c r="V45" s="10"/>
      <c r="W45" s="10"/>
      <c r="X45" s="10"/>
      <c r="Y45" s="10"/>
      <c r="Z45" s="10"/>
      <c r="AA45" s="10"/>
      <c r="AB45" s="10"/>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4"/>
      <c r="DD45" s="4"/>
      <c r="DE45" s="3"/>
      <c r="DF45" s="4"/>
      <c r="DG45" s="4"/>
      <c r="DH45" s="4"/>
      <c r="DI45" s="4"/>
      <c r="DJ45" s="4"/>
      <c r="DK45" s="4"/>
      <c r="DL45" s="4"/>
      <c r="DM45" s="4"/>
      <c r="DN45" s="4"/>
      <c r="DO45" s="4"/>
      <c r="DP45" s="4"/>
      <c r="DQ45" s="4"/>
      <c r="DR45" s="4"/>
      <c r="DS45" s="4"/>
      <c r="DT45" s="4"/>
      <c r="DU45" s="3"/>
      <c r="DV45" s="3"/>
      <c r="DW45" s="3"/>
      <c r="DX45" s="3"/>
      <c r="DY45" s="3"/>
      <c r="DZ45" s="3"/>
      <c r="EA45" s="3"/>
    </row>
    <row r="46" spans="1:131" x14ac:dyDescent="0.3">
      <c r="A46" s="531" t="s">
        <v>37</v>
      </c>
      <c r="B46" s="499"/>
      <c r="C46" s="48">
        <f>IF(SUM(B49:G49,B52:G52)=0,0,AVERAGE(B49:G49,B52:G52))</f>
        <v>0</v>
      </c>
      <c r="D46" s="17" t="s">
        <v>25</v>
      </c>
      <c r="E46" s="539">
        <f>SUM(B48:G48,B51:G51)</f>
        <v>0</v>
      </c>
      <c r="F46" s="540"/>
      <c r="G46" s="18" t="s">
        <v>23</v>
      </c>
      <c r="H46" s="533"/>
      <c r="I46" s="40" t="s">
        <v>0</v>
      </c>
      <c r="J46" s="70"/>
      <c r="K46" s="34" t="str">
        <f t="shared" ref="K46" si="144">IF(H46="","",J46/$J$3)</f>
        <v/>
      </c>
      <c r="L46" s="35">
        <f>IF(OR($B$35="",$B$35=0),0,IF(H46="","",LOOKUP(H46,$AK$4:$AK$36,AN$4:AN$36)))</f>
        <v>0</v>
      </c>
      <c r="M46" s="35" t="str">
        <f t="shared" ref="M46" si="145">IF(H46="","",L46*K46)</f>
        <v/>
      </c>
      <c r="N46" s="40" t="s">
        <v>6</v>
      </c>
      <c r="O46" s="70"/>
      <c r="P46" s="34" t="str">
        <f t="shared" ref="P46" si="146">IF(H46="","",O46/$O$3)</f>
        <v/>
      </c>
      <c r="Q46" s="35">
        <f>IF(OR($B$38="",$B$38=0),0,IF(H46="","",LOOKUP(H46,$AK$4:$AK$36,AT$4:AT$36)))</f>
        <v>0</v>
      </c>
      <c r="R46" s="36" t="str">
        <f t="shared" ref="R46" si="147">IF(H46="","",Q46*P46)</f>
        <v/>
      </c>
      <c r="S46" s="10"/>
      <c r="T46" s="10"/>
      <c r="U46" s="10"/>
      <c r="V46" s="10"/>
      <c r="W46" s="10"/>
      <c r="X46" s="10"/>
      <c r="Y46" s="10"/>
      <c r="Z46" s="10"/>
      <c r="AA46" s="10"/>
      <c r="AB46" s="10"/>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4"/>
      <c r="DD46" s="4"/>
      <c r="DE46" s="3"/>
      <c r="DF46" s="4"/>
      <c r="DG46" s="4"/>
      <c r="DH46" s="4"/>
      <c r="DI46" s="4"/>
      <c r="DJ46" s="4"/>
      <c r="DK46" s="4"/>
      <c r="DL46" s="4"/>
      <c r="DM46" s="4"/>
      <c r="DN46" s="4"/>
      <c r="DO46" s="4"/>
      <c r="DP46" s="4"/>
      <c r="DQ46" s="4"/>
      <c r="DR46" s="4"/>
      <c r="DS46" s="4"/>
      <c r="DT46" s="4"/>
      <c r="DU46" s="3"/>
      <c r="DV46" s="3"/>
      <c r="DW46" s="3"/>
      <c r="DX46" s="3"/>
      <c r="DY46" s="3"/>
      <c r="DZ46" s="3"/>
      <c r="EA46" s="3"/>
    </row>
    <row r="47" spans="1:131" x14ac:dyDescent="0.3">
      <c r="A47" s="49" t="s">
        <v>45</v>
      </c>
      <c r="B47" s="50" t="s">
        <v>0</v>
      </c>
      <c r="C47" s="50" t="s">
        <v>1</v>
      </c>
      <c r="D47" s="50" t="s">
        <v>2</v>
      </c>
      <c r="E47" s="50" t="s">
        <v>3</v>
      </c>
      <c r="F47" s="50" t="s">
        <v>4</v>
      </c>
      <c r="G47" s="19" t="s">
        <v>5</v>
      </c>
      <c r="H47" s="533"/>
      <c r="I47" s="40" t="s">
        <v>1</v>
      </c>
      <c r="J47" s="70"/>
      <c r="K47" s="34" t="str">
        <f t="shared" ref="K47" si="148">IF(H46="","",J47/$J$4)</f>
        <v/>
      </c>
      <c r="L47" s="35">
        <f>IF(OR($C$35="",$C$35=0),0,IF(H46="","",LOOKUP(H46,$AK$4:$AK$36,AO$4:AO$36)))</f>
        <v>0</v>
      </c>
      <c r="M47" s="35" t="str">
        <f t="shared" ref="M47" si="149">IF(H46="","",L47*K47)</f>
        <v/>
      </c>
      <c r="N47" s="40" t="s">
        <v>7</v>
      </c>
      <c r="O47" s="70"/>
      <c r="P47" s="34" t="str">
        <f t="shared" ref="P47" si="150">IF(H46="","",O47/$O$4)</f>
        <v/>
      </c>
      <c r="Q47" s="35">
        <f>IF(OR($C$38="",$C$38=0),0,IF(H46="","",LOOKUP(H46,$AK$4:$AK$36,AU$4:AU$36)))</f>
        <v>0</v>
      </c>
      <c r="R47" s="36" t="str">
        <f t="shared" ref="R47" si="151">IF(H46="","",Q47*P47)</f>
        <v/>
      </c>
      <c r="S47" s="10"/>
      <c r="T47" s="10"/>
      <c r="U47" s="10"/>
      <c r="V47" s="10"/>
      <c r="W47" s="10"/>
      <c r="X47" s="10"/>
      <c r="Y47" s="10"/>
      <c r="Z47" s="10"/>
      <c r="AA47" s="10"/>
      <c r="AB47" s="10"/>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4"/>
      <c r="DD47" s="4"/>
      <c r="DE47" s="3"/>
      <c r="DF47" s="4"/>
      <c r="DG47" s="4"/>
      <c r="DH47" s="4"/>
      <c r="DI47" s="4"/>
      <c r="DJ47" s="4"/>
      <c r="DK47" s="4"/>
      <c r="DL47" s="4"/>
      <c r="DM47" s="4"/>
      <c r="DN47" s="4"/>
      <c r="DO47" s="4"/>
      <c r="DP47" s="4"/>
      <c r="DQ47" s="4"/>
      <c r="DR47" s="4"/>
      <c r="DS47" s="4"/>
      <c r="DT47" s="4"/>
      <c r="DU47" s="3"/>
      <c r="DV47" s="3"/>
      <c r="DW47" s="3"/>
      <c r="DX47" s="3"/>
      <c r="DY47" s="3"/>
      <c r="DZ47" s="3"/>
      <c r="EA47" s="3"/>
    </row>
    <row r="48" spans="1:131" x14ac:dyDescent="0.3">
      <c r="A48" s="20" t="s">
        <v>24</v>
      </c>
      <c r="B48" s="28"/>
      <c r="C48" s="28"/>
      <c r="D48" s="28"/>
      <c r="E48" s="28"/>
      <c r="F48" s="28"/>
      <c r="G48" s="29"/>
      <c r="H48" s="533"/>
      <c r="I48" s="40" t="s">
        <v>2</v>
      </c>
      <c r="J48" s="70"/>
      <c r="K48" s="34" t="str">
        <f t="shared" ref="K48" si="152">IF(H46="","",J48/$J$5)</f>
        <v/>
      </c>
      <c r="L48" s="35">
        <f>IF(OR($D$35="",$D$35=0),0,IF(H46="","",LOOKUP(H46,$AK$4:$AK$36,AP$4:AP$36)))</f>
        <v>0</v>
      </c>
      <c r="M48" s="35" t="str">
        <f t="shared" ref="M48" si="153">IF(H46="","",L48*K48)</f>
        <v/>
      </c>
      <c r="N48" s="40" t="s">
        <v>8</v>
      </c>
      <c r="O48" s="70"/>
      <c r="P48" s="34" t="str">
        <f t="shared" ref="P48" si="154">IF(H46="","",O48/$O$5)</f>
        <v/>
      </c>
      <c r="Q48" s="35">
        <f>IF(OR($D$38="",$D$38=0),0,IF(H46="","",LOOKUP(H46,$AK$4:$AK$36,AV$4:AV$36)))</f>
        <v>0</v>
      </c>
      <c r="R48" s="36" t="str">
        <f t="shared" ref="R48" si="155">IF(H46="","",Q48*P48)</f>
        <v/>
      </c>
      <c r="S48" s="10"/>
      <c r="T48" s="10"/>
      <c r="U48" s="10"/>
      <c r="V48" s="10"/>
      <c r="W48" s="10"/>
      <c r="X48" s="10"/>
      <c r="Y48" s="10"/>
      <c r="Z48" s="10"/>
      <c r="AA48" s="10"/>
      <c r="AB48" s="10"/>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4"/>
      <c r="DD48" s="4"/>
      <c r="DE48" s="3"/>
      <c r="DF48" s="4"/>
      <c r="DG48" s="4"/>
      <c r="DH48" s="4"/>
      <c r="DI48" s="4"/>
      <c r="DJ48" s="4"/>
      <c r="DK48" s="4"/>
      <c r="DL48" s="4"/>
      <c r="DM48" s="4"/>
      <c r="DN48" s="4"/>
      <c r="DO48" s="4"/>
      <c r="DP48" s="4"/>
      <c r="DQ48" s="4"/>
      <c r="DR48" s="4"/>
      <c r="DS48" s="4"/>
      <c r="DT48" s="4"/>
      <c r="DU48" s="3"/>
      <c r="DV48" s="3"/>
      <c r="DW48" s="3"/>
      <c r="DX48" s="3"/>
      <c r="DY48" s="3"/>
      <c r="DZ48" s="3"/>
      <c r="EA48" s="3"/>
    </row>
    <row r="49" spans="1:131" x14ac:dyDescent="0.3">
      <c r="A49" s="20" t="s">
        <v>26</v>
      </c>
      <c r="B49" s="28"/>
      <c r="C49" s="28"/>
      <c r="D49" s="28"/>
      <c r="E49" s="28"/>
      <c r="F49" s="28"/>
      <c r="G49" s="29"/>
      <c r="H49" s="533"/>
      <c r="I49" s="40" t="s">
        <v>3</v>
      </c>
      <c r="J49" s="70"/>
      <c r="K49" s="34" t="str">
        <f t="shared" ref="K49" si="156">IF(H46="","",J49/$J$6)</f>
        <v/>
      </c>
      <c r="L49" s="35">
        <f>IF(OR($E$35="",$E$35=0),0,IF(H46="","",LOOKUP(H46,$AK$4:$AK$36,AQ$4:AQ$36)))</f>
        <v>0</v>
      </c>
      <c r="M49" s="35" t="str">
        <f t="shared" ref="M49" si="157">IF(H46="","",L49*K49)</f>
        <v/>
      </c>
      <c r="N49" s="40" t="s">
        <v>9</v>
      </c>
      <c r="O49" s="70"/>
      <c r="P49" s="34" t="str">
        <f t="shared" ref="P49" si="158">IF(H46="","",O49/$O$6)</f>
        <v/>
      </c>
      <c r="Q49" s="35">
        <f>IF(OR($E$38="",$E$38=0),0,IF(H46="","",LOOKUP(H46,$AK$4:$AK$36,AW$4:AW$36)))</f>
        <v>0</v>
      </c>
      <c r="R49" s="36" t="str">
        <f t="shared" ref="R49" si="159">IF(H46="","",Q49*P49)</f>
        <v/>
      </c>
      <c r="S49" s="10"/>
      <c r="T49" s="10"/>
      <c r="U49" s="10"/>
      <c r="V49" s="10"/>
      <c r="W49" s="10"/>
      <c r="X49" s="10"/>
      <c r="Y49" s="10"/>
      <c r="Z49" s="10"/>
      <c r="AA49" s="10"/>
      <c r="AB49" s="10"/>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4"/>
      <c r="DD49" s="4"/>
      <c r="DE49" s="3"/>
      <c r="DF49" s="4"/>
      <c r="DG49" s="4"/>
      <c r="DH49" s="4"/>
      <c r="DI49" s="4"/>
      <c r="DJ49" s="4"/>
      <c r="DK49" s="4"/>
      <c r="DL49" s="4"/>
      <c r="DM49" s="4"/>
      <c r="DN49" s="4"/>
      <c r="DO49" s="4"/>
      <c r="DP49" s="4"/>
      <c r="DQ49" s="4"/>
      <c r="DR49" s="4"/>
      <c r="DS49" s="4"/>
      <c r="DT49" s="4"/>
      <c r="DU49" s="3"/>
      <c r="DV49" s="3"/>
      <c r="DW49" s="3"/>
      <c r="DX49" s="3"/>
      <c r="DY49" s="3"/>
      <c r="DZ49" s="3"/>
      <c r="EA49" s="3"/>
    </row>
    <row r="50" spans="1:131" x14ac:dyDescent="0.3">
      <c r="A50" s="49" t="s">
        <v>45</v>
      </c>
      <c r="B50" s="50" t="s">
        <v>6</v>
      </c>
      <c r="C50" s="50" t="s">
        <v>7</v>
      </c>
      <c r="D50" s="50" t="s">
        <v>8</v>
      </c>
      <c r="E50" s="50" t="s">
        <v>9</v>
      </c>
      <c r="F50" s="50" t="s">
        <v>10</v>
      </c>
      <c r="G50" s="19" t="s">
        <v>11</v>
      </c>
      <c r="H50" s="533"/>
      <c r="I50" s="40" t="s">
        <v>4</v>
      </c>
      <c r="J50" s="70"/>
      <c r="K50" s="34" t="str">
        <f t="shared" ref="K50" si="160">IF(H46="","",J50/$J$7)</f>
        <v/>
      </c>
      <c r="L50" s="35">
        <f>IF(OR($F$35="",$F$35=0),0,IF(H46="","",LOOKUP(H46,$AK$4:$AK$36,AR$4:AR$36)))</f>
        <v>0</v>
      </c>
      <c r="M50" s="35" t="str">
        <f t="shared" ref="M50" si="161">IF(H46="","",L50*K50)</f>
        <v/>
      </c>
      <c r="N50" s="40" t="s">
        <v>10</v>
      </c>
      <c r="O50" s="70"/>
      <c r="P50" s="34" t="str">
        <f t="shared" ref="P50" si="162">IF(H46="","",O50/$O$7)</f>
        <v/>
      </c>
      <c r="Q50" s="35">
        <f>IF(OR($F$38="",$F$38=0),0,IF(H46="","",LOOKUP(H46,$AK$4:$AK$36,AX$4:AX$36)))</f>
        <v>0</v>
      </c>
      <c r="R50" s="36" t="str">
        <f t="shared" ref="R50" si="163">IF(H46="","",Q50*P50)</f>
        <v/>
      </c>
      <c r="S50" s="10"/>
      <c r="T50" s="10"/>
      <c r="U50" s="10"/>
      <c r="V50" s="10"/>
      <c r="W50" s="10"/>
      <c r="X50" s="10"/>
      <c r="Y50" s="10"/>
      <c r="Z50" s="10"/>
      <c r="AA50" s="10"/>
      <c r="AB50" s="10"/>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4"/>
      <c r="DD50" s="4"/>
      <c r="DE50" s="3"/>
      <c r="DF50" s="4"/>
      <c r="DG50" s="4"/>
      <c r="DH50" s="4"/>
      <c r="DI50" s="4"/>
      <c r="DJ50" s="4"/>
      <c r="DK50" s="4"/>
      <c r="DL50" s="4"/>
      <c r="DM50" s="4"/>
      <c r="DN50" s="4"/>
      <c r="DO50" s="4"/>
      <c r="DP50" s="4"/>
      <c r="DQ50" s="4"/>
      <c r="DR50" s="4"/>
      <c r="DS50" s="4"/>
      <c r="DT50" s="4"/>
      <c r="DU50" s="3"/>
      <c r="DV50" s="3"/>
      <c r="DW50" s="3"/>
      <c r="DX50" s="3"/>
      <c r="DY50" s="3"/>
      <c r="DZ50" s="3"/>
      <c r="EA50" s="3"/>
    </row>
    <row r="51" spans="1:131" x14ac:dyDescent="0.3">
      <c r="A51" s="20" t="s">
        <v>24</v>
      </c>
      <c r="B51" s="28"/>
      <c r="C51" s="28"/>
      <c r="D51" s="28"/>
      <c r="E51" s="28"/>
      <c r="F51" s="28"/>
      <c r="G51" s="29"/>
      <c r="H51" s="533"/>
      <c r="I51" s="40" t="s">
        <v>5</v>
      </c>
      <c r="J51" s="70"/>
      <c r="K51" s="34" t="str">
        <f t="shared" ref="K51" si="164">IF(H46="","",J51/$J$8)</f>
        <v/>
      </c>
      <c r="L51" s="35">
        <f>IF(OR($G$35="",$G$35=0),0,IF(H46="","",LOOKUP(H46,$AK$4:$AK$36,AS$4:AS$36)))</f>
        <v>0</v>
      </c>
      <c r="M51" s="35" t="str">
        <f t="shared" ref="M51" si="165">IF(H46="","",L51*K51)</f>
        <v/>
      </c>
      <c r="N51" s="40" t="s">
        <v>11</v>
      </c>
      <c r="O51" s="70"/>
      <c r="P51" s="34" t="str">
        <f t="shared" ref="P51" si="166">IF(H46="","",O51/$O$8)</f>
        <v/>
      </c>
      <c r="Q51" s="35">
        <f>IF(OR($G$38="",$G$38=0),0,IF(H46="","",LOOKUP(H46,$AK$4:$AK$36,AY$4:AY$36)))</f>
        <v>0</v>
      </c>
      <c r="R51" s="36" t="str">
        <f t="shared" ref="R51" si="167">IF(H46="","",Q51*P51)</f>
        <v/>
      </c>
      <c r="S51" s="10"/>
      <c r="T51" s="10"/>
      <c r="U51" s="10"/>
      <c r="V51" s="10"/>
      <c r="W51" s="10"/>
      <c r="X51" s="10"/>
      <c r="Y51" s="10"/>
      <c r="Z51" s="10"/>
      <c r="AA51" s="10"/>
      <c r="AB51" s="10"/>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4"/>
      <c r="DD51" s="4"/>
      <c r="DE51" s="3"/>
      <c r="DF51" s="4"/>
      <c r="DG51" s="4"/>
      <c r="DH51" s="4"/>
      <c r="DI51" s="4"/>
      <c r="DJ51" s="4"/>
      <c r="DK51" s="4"/>
      <c r="DL51" s="4"/>
      <c r="DM51" s="4"/>
      <c r="DN51" s="4"/>
      <c r="DO51" s="4"/>
      <c r="DP51" s="4"/>
      <c r="DQ51" s="4"/>
      <c r="DR51" s="4"/>
      <c r="DS51" s="4"/>
      <c r="DT51" s="4"/>
      <c r="DU51" s="3"/>
      <c r="DV51" s="3"/>
      <c r="DW51" s="3"/>
      <c r="DX51" s="3"/>
      <c r="DY51" s="3"/>
      <c r="DZ51" s="3"/>
      <c r="EA51" s="3"/>
    </row>
    <row r="52" spans="1:131" x14ac:dyDescent="0.3">
      <c r="A52" s="20" t="s">
        <v>26</v>
      </c>
      <c r="B52" s="28"/>
      <c r="C52" s="28"/>
      <c r="D52" s="28"/>
      <c r="E52" s="28"/>
      <c r="F52" s="28"/>
      <c r="G52" s="29"/>
      <c r="H52" s="533"/>
      <c r="I52" s="40" t="s">
        <v>0</v>
      </c>
      <c r="J52" s="70"/>
      <c r="K52" s="34" t="str">
        <f t="shared" ref="K52" si="168">IF(H52="","",J52/$J$3)</f>
        <v/>
      </c>
      <c r="L52" s="35">
        <f>IF(OR($B$35="",$B$35=0),0,IF(H52="","",LOOKUP(H52,$AK$4:$AK$36,AN$4:AN$36)))</f>
        <v>0</v>
      </c>
      <c r="M52" s="35" t="str">
        <f t="shared" ref="M52" si="169">IF(H52="","",L52*K52)</f>
        <v/>
      </c>
      <c r="N52" s="40" t="s">
        <v>6</v>
      </c>
      <c r="O52" s="70"/>
      <c r="P52" s="34" t="str">
        <f t="shared" ref="P52" si="170">IF(H52="","",O52/$O$3)</f>
        <v/>
      </c>
      <c r="Q52" s="35">
        <f>IF(OR($B$38="",$B$38=0),0,IF(H52="","",LOOKUP(H52,$AK$4:$AK$36,AT$4:AT$36)))</f>
        <v>0</v>
      </c>
      <c r="R52" s="36" t="str">
        <f t="shared" ref="R52" si="171">IF(H52="","",Q52*P52)</f>
        <v/>
      </c>
      <c r="S52" s="10"/>
      <c r="T52" s="10"/>
      <c r="U52" s="10"/>
      <c r="V52" s="10"/>
      <c r="W52" s="10"/>
      <c r="X52" s="10"/>
      <c r="Y52" s="10"/>
      <c r="Z52" s="10"/>
      <c r="AA52" s="10"/>
      <c r="AB52" s="10"/>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4"/>
      <c r="DD52" s="4"/>
      <c r="DE52" s="3"/>
      <c r="DF52" s="4"/>
      <c r="DG52" s="4"/>
      <c r="DH52" s="4"/>
      <c r="DI52" s="4"/>
      <c r="DJ52" s="4"/>
      <c r="DK52" s="4"/>
      <c r="DL52" s="4"/>
      <c r="DM52" s="4"/>
      <c r="DN52" s="4"/>
      <c r="DO52" s="4"/>
      <c r="DP52" s="4"/>
      <c r="DQ52" s="4"/>
      <c r="DR52" s="4"/>
      <c r="DS52" s="4"/>
      <c r="DT52" s="4"/>
      <c r="DU52" s="3"/>
      <c r="DV52" s="3"/>
      <c r="DW52" s="3"/>
      <c r="DX52" s="3"/>
      <c r="DY52" s="3"/>
      <c r="DZ52" s="3"/>
      <c r="EA52" s="3"/>
    </row>
    <row r="53" spans="1:131" ht="19.2" thickBot="1" x14ac:dyDescent="0.35">
      <c r="A53" s="541"/>
      <c r="B53" s="542"/>
      <c r="C53" s="542"/>
      <c r="D53" s="542"/>
      <c r="E53" s="542"/>
      <c r="F53" s="542"/>
      <c r="G53" s="543"/>
      <c r="H53" s="533"/>
      <c r="I53" s="40" t="s">
        <v>1</v>
      </c>
      <c r="J53" s="70"/>
      <c r="K53" s="34" t="str">
        <f t="shared" ref="K53" si="172">IF(H52="","",J53/$J$4)</f>
        <v/>
      </c>
      <c r="L53" s="35">
        <f>IF(OR($C$35="",$C$35=0),0,IF(H52="","",LOOKUP(H52,$AK$4:$AK$36,AO$4:AO$36)))</f>
        <v>0</v>
      </c>
      <c r="M53" s="35" t="str">
        <f t="shared" ref="M53" si="173">IF(H52="","",L53*K53)</f>
        <v/>
      </c>
      <c r="N53" s="40" t="s">
        <v>7</v>
      </c>
      <c r="O53" s="70"/>
      <c r="P53" s="34" t="str">
        <f t="shared" ref="P53" si="174">IF(H52="","",O53/$O$4)</f>
        <v/>
      </c>
      <c r="Q53" s="35">
        <f>IF(OR($C$38="",$C$38=0),0,IF(H52="","",LOOKUP(H52,$AK$4:$AK$36,AU$4:AU$36)))</f>
        <v>0</v>
      </c>
      <c r="R53" s="36" t="str">
        <f t="shared" ref="R53" si="175">IF(H52="","",Q53*P53)</f>
        <v/>
      </c>
      <c r="S53" s="10"/>
      <c r="T53" s="10"/>
      <c r="U53" s="10"/>
      <c r="V53" s="10"/>
      <c r="W53" s="10"/>
      <c r="X53" s="10"/>
      <c r="Y53" s="10"/>
      <c r="Z53" s="10"/>
      <c r="AA53" s="10"/>
      <c r="AB53" s="10"/>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4"/>
      <c r="DD53" s="4"/>
      <c r="DE53" s="3"/>
      <c r="DF53" s="4"/>
      <c r="DG53" s="4"/>
      <c r="DH53" s="4"/>
      <c r="DI53" s="4"/>
      <c r="DJ53" s="4"/>
      <c r="DK53" s="4"/>
      <c r="DL53" s="4"/>
      <c r="DM53" s="4"/>
      <c r="DN53" s="4"/>
      <c r="DO53" s="4"/>
      <c r="DP53" s="4"/>
      <c r="DQ53" s="4"/>
      <c r="DR53" s="4"/>
      <c r="DS53" s="4"/>
      <c r="DT53" s="4"/>
      <c r="DU53" s="3"/>
      <c r="DV53" s="3"/>
      <c r="DW53" s="3"/>
      <c r="DX53" s="3"/>
      <c r="DY53" s="3"/>
      <c r="DZ53" s="3"/>
      <c r="EA53" s="3"/>
    </row>
    <row r="54" spans="1:131" x14ac:dyDescent="0.3">
      <c r="A54" s="531" t="s">
        <v>38</v>
      </c>
      <c r="B54" s="499"/>
      <c r="C54" s="48">
        <f>IF(SUM(B57:G57,B60:G60)=0,0,AVERAGE(B57:G57,B60:G60))</f>
        <v>0</v>
      </c>
      <c r="D54" s="17" t="s">
        <v>25</v>
      </c>
      <c r="E54" s="539">
        <f>SUM(B56:G56,B59:G59)</f>
        <v>0</v>
      </c>
      <c r="F54" s="540"/>
      <c r="G54" s="18" t="s">
        <v>33</v>
      </c>
      <c r="H54" s="533"/>
      <c r="I54" s="40" t="s">
        <v>2</v>
      </c>
      <c r="J54" s="70"/>
      <c r="K54" s="34" t="str">
        <f t="shared" ref="K54" si="176">IF(H52="","",J54/$J$5)</f>
        <v/>
      </c>
      <c r="L54" s="35">
        <f>IF(OR($D$35="",$D$35=0),0,IF(H52="","",LOOKUP(H52,$AK$4:$AK$36,AP$4:AP$36)))</f>
        <v>0</v>
      </c>
      <c r="M54" s="35" t="str">
        <f t="shared" ref="M54" si="177">IF(H52="","",L54*K54)</f>
        <v/>
      </c>
      <c r="N54" s="40" t="s">
        <v>8</v>
      </c>
      <c r="O54" s="70"/>
      <c r="P54" s="34" t="str">
        <f t="shared" ref="P54" si="178">IF(H52="","",O54/$O$5)</f>
        <v/>
      </c>
      <c r="Q54" s="35">
        <f>IF(OR($D$38="",$D$38=0),0,IF(H52="","",LOOKUP(H52,$AK$4:$AK$36,AV$4:AV$36)))</f>
        <v>0</v>
      </c>
      <c r="R54" s="36" t="str">
        <f t="shared" ref="R54" si="179">IF(H52="","",Q54*P54)</f>
        <v/>
      </c>
      <c r="S54" s="10"/>
      <c r="T54" s="10"/>
      <c r="U54" s="10"/>
      <c r="V54" s="10"/>
      <c r="W54" s="10"/>
      <c r="X54" s="10"/>
      <c r="Y54" s="10"/>
      <c r="Z54" s="10"/>
      <c r="AA54" s="10"/>
      <c r="AB54" s="10"/>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4"/>
      <c r="DD54" s="4"/>
      <c r="DE54" s="3"/>
      <c r="DF54" s="4"/>
      <c r="DG54" s="4"/>
      <c r="DH54" s="4"/>
      <c r="DI54" s="4"/>
      <c r="DJ54" s="4"/>
      <c r="DK54" s="4"/>
      <c r="DL54" s="4"/>
      <c r="DM54" s="4"/>
      <c r="DN54" s="4"/>
      <c r="DO54" s="4"/>
      <c r="DP54" s="4"/>
      <c r="DQ54" s="4"/>
      <c r="DR54" s="4"/>
      <c r="DS54" s="4"/>
      <c r="DT54" s="4"/>
      <c r="DU54" s="3"/>
      <c r="DV54" s="3"/>
      <c r="DW54" s="3"/>
      <c r="DX54" s="3"/>
      <c r="DY54" s="3"/>
      <c r="DZ54" s="3"/>
      <c r="EA54" s="3"/>
    </row>
    <row r="55" spans="1:131" x14ac:dyDescent="0.3">
      <c r="A55" s="49" t="s">
        <v>45</v>
      </c>
      <c r="B55" s="50" t="s">
        <v>0</v>
      </c>
      <c r="C55" s="50" t="s">
        <v>1</v>
      </c>
      <c r="D55" s="50" t="s">
        <v>2</v>
      </c>
      <c r="E55" s="50" t="s">
        <v>3</v>
      </c>
      <c r="F55" s="50" t="s">
        <v>4</v>
      </c>
      <c r="G55" s="19" t="s">
        <v>5</v>
      </c>
      <c r="H55" s="533"/>
      <c r="I55" s="40" t="s">
        <v>3</v>
      </c>
      <c r="J55" s="70"/>
      <c r="K55" s="34" t="str">
        <f t="shared" ref="K55" si="180">IF(H52="","",J55/$J$6)</f>
        <v/>
      </c>
      <c r="L55" s="35">
        <f>IF(OR($E$35="",$E$35=0),0,IF(H52="","",LOOKUP(H52,$AK$4:$AK$36,AQ$4:AQ$36)))</f>
        <v>0</v>
      </c>
      <c r="M55" s="35" t="str">
        <f t="shared" ref="M55" si="181">IF(H52="","",L55*K55)</f>
        <v/>
      </c>
      <c r="N55" s="40" t="s">
        <v>9</v>
      </c>
      <c r="O55" s="70"/>
      <c r="P55" s="34" t="str">
        <f t="shared" ref="P55" si="182">IF(H52="","",O55/$O$6)</f>
        <v/>
      </c>
      <c r="Q55" s="35">
        <f>IF(OR($E$38="",$E$38=0),0,IF(H52="","",LOOKUP(H52,$AK$4:$AK$36,AW$4:AW$36)))</f>
        <v>0</v>
      </c>
      <c r="R55" s="36" t="str">
        <f t="shared" ref="R55" si="183">IF(H52="","",Q55*P55)</f>
        <v/>
      </c>
      <c r="S55" s="10"/>
      <c r="T55" s="10"/>
      <c r="U55" s="10"/>
      <c r="V55" s="10"/>
      <c r="W55" s="10"/>
      <c r="X55" s="10"/>
      <c r="Y55" s="10"/>
      <c r="Z55" s="10"/>
      <c r="AA55" s="10"/>
      <c r="AB55" s="10"/>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4"/>
      <c r="DD55" s="4"/>
      <c r="DE55" s="3"/>
      <c r="DF55" s="4"/>
      <c r="DG55" s="4"/>
      <c r="DH55" s="4"/>
      <c r="DI55" s="4"/>
      <c r="DJ55" s="4"/>
      <c r="DK55" s="4"/>
      <c r="DL55" s="4"/>
      <c r="DM55" s="4"/>
      <c r="DN55" s="4"/>
      <c r="DO55" s="4"/>
      <c r="DP55" s="4"/>
      <c r="DQ55" s="4"/>
      <c r="DR55" s="4"/>
      <c r="DS55" s="4"/>
      <c r="DT55" s="4"/>
      <c r="DU55" s="3"/>
      <c r="DV55" s="3"/>
      <c r="DW55" s="3"/>
      <c r="DX55" s="3"/>
      <c r="DY55" s="3"/>
      <c r="DZ55" s="3"/>
      <c r="EA55" s="3"/>
    </row>
    <row r="56" spans="1:131" x14ac:dyDescent="0.3">
      <c r="A56" s="20" t="s">
        <v>34</v>
      </c>
      <c r="B56" s="28"/>
      <c r="C56" s="28"/>
      <c r="D56" s="28"/>
      <c r="E56" s="28"/>
      <c r="F56" s="28"/>
      <c r="G56" s="29"/>
      <c r="H56" s="533"/>
      <c r="I56" s="40" t="s">
        <v>4</v>
      </c>
      <c r="J56" s="70"/>
      <c r="K56" s="34" t="str">
        <f t="shared" ref="K56" si="184">IF(H52="","",J56/$J$7)</f>
        <v/>
      </c>
      <c r="L56" s="35">
        <f>IF(OR($F$35="",$F$35=0),0,IF(H52="","",LOOKUP(H52,$AK$4:$AK$36,AR$4:AR$36)))</f>
        <v>0</v>
      </c>
      <c r="M56" s="35" t="str">
        <f t="shared" ref="M56" si="185">IF(H52="","",L56*K56)</f>
        <v/>
      </c>
      <c r="N56" s="40" t="s">
        <v>10</v>
      </c>
      <c r="O56" s="70"/>
      <c r="P56" s="34" t="str">
        <f t="shared" ref="P56" si="186">IF(H52="","",O56/$O$7)</f>
        <v/>
      </c>
      <c r="Q56" s="35">
        <f>IF(OR($F$38="",$F$38=0),0,IF(H52="","",LOOKUP(H52,$AK$4:$AK$36,AX$4:AX$36)))</f>
        <v>0</v>
      </c>
      <c r="R56" s="36" t="str">
        <f t="shared" ref="R56" si="187">IF(H52="","",Q56*P56)</f>
        <v/>
      </c>
      <c r="S56" s="10"/>
      <c r="T56" s="10"/>
      <c r="U56" s="10"/>
      <c r="V56" s="10"/>
      <c r="W56" s="10"/>
      <c r="X56" s="10"/>
      <c r="Y56" s="10"/>
      <c r="Z56" s="10"/>
      <c r="AA56" s="10"/>
      <c r="AB56" s="10"/>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4"/>
      <c r="DD56" s="4"/>
      <c r="DE56" s="3"/>
      <c r="DF56" s="4"/>
      <c r="DG56" s="4"/>
      <c r="DH56" s="4"/>
      <c r="DI56" s="4"/>
      <c r="DJ56" s="4"/>
      <c r="DK56" s="4"/>
      <c r="DL56" s="4"/>
      <c r="DM56" s="4"/>
      <c r="DN56" s="4"/>
      <c r="DO56" s="4"/>
      <c r="DP56" s="4"/>
      <c r="DQ56" s="4"/>
      <c r="DR56" s="4"/>
      <c r="DS56" s="4"/>
      <c r="DT56" s="4"/>
      <c r="DU56" s="3"/>
      <c r="DV56" s="3"/>
      <c r="DW56" s="3"/>
      <c r="DX56" s="3"/>
      <c r="DY56" s="3"/>
      <c r="DZ56" s="3"/>
      <c r="EA56" s="3"/>
    </row>
    <row r="57" spans="1:131" x14ac:dyDescent="0.3">
      <c r="A57" s="20" t="s">
        <v>26</v>
      </c>
      <c r="B57" s="28"/>
      <c r="C57" s="28"/>
      <c r="D57" s="28"/>
      <c r="E57" s="28"/>
      <c r="F57" s="28"/>
      <c r="G57" s="29"/>
      <c r="H57" s="533"/>
      <c r="I57" s="40" t="s">
        <v>5</v>
      </c>
      <c r="J57" s="70"/>
      <c r="K57" s="34" t="str">
        <f t="shared" ref="K57" si="188">IF(H52="","",J57/$J$8)</f>
        <v/>
      </c>
      <c r="L57" s="35">
        <f>IF(OR($G$35="",$G$35=0),0,IF(H52="","",LOOKUP(H52,$AK$4:$AK$36,AS$4:AS$36)))</f>
        <v>0</v>
      </c>
      <c r="M57" s="35" t="str">
        <f t="shared" ref="M57" si="189">IF(H52="","",L57*K57)</f>
        <v/>
      </c>
      <c r="N57" s="40" t="s">
        <v>11</v>
      </c>
      <c r="O57" s="70"/>
      <c r="P57" s="34" t="str">
        <f t="shared" ref="P57" si="190">IF(H52="","",O57/$O$8)</f>
        <v/>
      </c>
      <c r="Q57" s="35">
        <f>IF(OR($G$38="",$G$38=0),0,IF(H52="","",LOOKUP(H52,$AK$4:$AK$36,AY$4:AY$36)))</f>
        <v>0</v>
      </c>
      <c r="R57" s="36" t="str">
        <f t="shared" ref="R57" si="191">IF(H52="","",Q57*P57)</f>
        <v/>
      </c>
      <c r="S57" s="10"/>
      <c r="T57" s="10"/>
      <c r="U57" s="10"/>
      <c r="V57" s="10"/>
      <c r="W57" s="10"/>
      <c r="X57" s="10"/>
      <c r="Y57" s="10"/>
      <c r="Z57" s="10"/>
      <c r="AA57" s="10"/>
      <c r="AB57" s="10"/>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4"/>
      <c r="DD57" s="4"/>
      <c r="DE57" s="3"/>
      <c r="DF57" s="4"/>
      <c r="DG57" s="4"/>
      <c r="DH57" s="4"/>
      <c r="DI57" s="4"/>
      <c r="DJ57" s="4"/>
      <c r="DK57" s="4"/>
      <c r="DL57" s="4"/>
      <c r="DM57" s="4"/>
      <c r="DN57" s="4"/>
      <c r="DO57" s="4"/>
      <c r="DP57" s="4"/>
      <c r="DQ57" s="4"/>
      <c r="DR57" s="4"/>
      <c r="DS57" s="4"/>
      <c r="DT57" s="4"/>
      <c r="DU57" s="3"/>
      <c r="DV57" s="3"/>
      <c r="DW57" s="3"/>
      <c r="DX57" s="3"/>
      <c r="DY57" s="3"/>
      <c r="DZ57" s="3"/>
      <c r="EA57" s="3"/>
    </row>
    <row r="58" spans="1:131" x14ac:dyDescent="0.3">
      <c r="A58" s="49" t="s">
        <v>45</v>
      </c>
      <c r="B58" s="50" t="s">
        <v>6</v>
      </c>
      <c r="C58" s="50" t="s">
        <v>7</v>
      </c>
      <c r="D58" s="50" t="s">
        <v>8</v>
      </c>
      <c r="E58" s="50" t="s">
        <v>9</v>
      </c>
      <c r="F58" s="50" t="s">
        <v>10</v>
      </c>
      <c r="G58" s="19" t="s">
        <v>11</v>
      </c>
      <c r="H58" s="533"/>
      <c r="I58" s="40" t="s">
        <v>0</v>
      </c>
      <c r="J58" s="70"/>
      <c r="K58" s="34" t="str">
        <f t="shared" ref="K58" si="192">IF(H58="","",J58/$J$3)</f>
        <v/>
      </c>
      <c r="L58" s="35">
        <f>IF(OR($B$35="",$B$35=0),0,IF(H58="","",LOOKUP(H58,$AK$4:$AK$36,AN$4:AN$36)))</f>
        <v>0</v>
      </c>
      <c r="M58" s="35" t="str">
        <f t="shared" ref="M58" si="193">IF(H58="","",L58*K58)</f>
        <v/>
      </c>
      <c r="N58" s="40" t="s">
        <v>6</v>
      </c>
      <c r="O58" s="70"/>
      <c r="P58" s="34" t="str">
        <f t="shared" ref="P58" si="194">IF(H58="","",O58/$O$3)</f>
        <v/>
      </c>
      <c r="Q58" s="35">
        <f>IF(OR($B$38="",$B$38=0),0,IF(H58="","",LOOKUP(H58,$AK$4:$AK$36,AT$4:AT$36)))</f>
        <v>0</v>
      </c>
      <c r="R58" s="36" t="str">
        <f t="shared" ref="R58" si="195">IF(H58="","",Q58*P58)</f>
        <v/>
      </c>
      <c r="S58" s="10"/>
      <c r="T58" s="10"/>
      <c r="U58" s="10"/>
      <c r="V58" s="10"/>
      <c r="W58" s="10"/>
      <c r="X58" s="10"/>
      <c r="Y58" s="10"/>
      <c r="Z58" s="10"/>
      <c r="AA58" s="10"/>
      <c r="AB58" s="10"/>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4"/>
      <c r="DD58" s="4"/>
      <c r="DE58" s="3"/>
      <c r="DF58" s="4"/>
      <c r="DG58" s="4"/>
      <c r="DH58" s="4"/>
      <c r="DI58" s="4"/>
      <c r="DJ58" s="4"/>
      <c r="DK58" s="4"/>
      <c r="DL58" s="4"/>
      <c r="DM58" s="4"/>
      <c r="DN58" s="4"/>
      <c r="DO58" s="4"/>
      <c r="DP58" s="4"/>
      <c r="DQ58" s="4"/>
      <c r="DR58" s="4"/>
      <c r="DS58" s="4"/>
      <c r="DT58" s="4"/>
      <c r="DU58" s="3"/>
      <c r="DV58" s="3"/>
      <c r="DW58" s="3"/>
      <c r="DX58" s="3"/>
      <c r="DY58" s="3"/>
      <c r="DZ58" s="3"/>
      <c r="EA58" s="3"/>
    </row>
    <row r="59" spans="1:131" x14ac:dyDescent="0.3">
      <c r="A59" s="20" t="s">
        <v>34</v>
      </c>
      <c r="B59" s="28"/>
      <c r="C59" s="28"/>
      <c r="D59" s="28"/>
      <c r="E59" s="28"/>
      <c r="F59" s="28"/>
      <c r="G59" s="29"/>
      <c r="H59" s="533"/>
      <c r="I59" s="40" t="s">
        <v>1</v>
      </c>
      <c r="J59" s="70"/>
      <c r="K59" s="34" t="str">
        <f t="shared" ref="K59" si="196">IF(H58="","",J59/$J$4)</f>
        <v/>
      </c>
      <c r="L59" s="35">
        <f>IF(OR($C$35="",$C$35=0),0,IF(H58="","",LOOKUP(H58,$AK$4:$AK$36,AO$4:AO$36)))</f>
        <v>0</v>
      </c>
      <c r="M59" s="35" t="str">
        <f t="shared" ref="M59" si="197">IF(H58="","",L59*K59)</f>
        <v/>
      </c>
      <c r="N59" s="40" t="s">
        <v>7</v>
      </c>
      <c r="O59" s="70"/>
      <c r="P59" s="34" t="str">
        <f t="shared" ref="P59" si="198">IF(H58="","",O59/$O$4)</f>
        <v/>
      </c>
      <c r="Q59" s="35">
        <f>IF(OR($C$38="",$C$38=0),0,IF(H58="","",LOOKUP(H58,$AK$4:$AK$36,AU$4:AU$36)))</f>
        <v>0</v>
      </c>
      <c r="R59" s="36" t="str">
        <f t="shared" ref="R59" si="199">IF(H58="","",Q59*P59)</f>
        <v/>
      </c>
      <c r="S59" s="10"/>
      <c r="T59" s="10"/>
      <c r="U59" s="10"/>
      <c r="V59" s="10"/>
      <c r="W59" s="10"/>
      <c r="X59" s="10"/>
      <c r="Y59" s="10"/>
      <c r="Z59" s="10"/>
      <c r="AA59" s="10"/>
      <c r="AB59" s="10"/>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4"/>
      <c r="DD59" s="4"/>
      <c r="DE59" s="3"/>
      <c r="DF59" s="4"/>
      <c r="DG59" s="4"/>
      <c r="DH59" s="4"/>
      <c r="DI59" s="4"/>
      <c r="DJ59" s="4"/>
      <c r="DK59" s="4"/>
      <c r="DL59" s="4"/>
      <c r="DM59" s="4"/>
      <c r="DN59" s="4"/>
      <c r="DO59" s="4"/>
      <c r="DP59" s="4"/>
      <c r="DQ59" s="4"/>
      <c r="DR59" s="4"/>
      <c r="DS59" s="4"/>
      <c r="DT59" s="4"/>
      <c r="DU59" s="3"/>
      <c r="DV59" s="3"/>
      <c r="DW59" s="3"/>
      <c r="DX59" s="3"/>
      <c r="DY59" s="3"/>
      <c r="DZ59" s="3"/>
      <c r="EA59" s="3"/>
    </row>
    <row r="60" spans="1:131" x14ac:dyDescent="0.3">
      <c r="A60" s="20" t="s">
        <v>26</v>
      </c>
      <c r="B60" s="28"/>
      <c r="C60" s="28"/>
      <c r="D60" s="28"/>
      <c r="E60" s="28"/>
      <c r="F60" s="28"/>
      <c r="G60" s="29"/>
      <c r="H60" s="533"/>
      <c r="I60" s="40" t="s">
        <v>2</v>
      </c>
      <c r="J60" s="70"/>
      <c r="K60" s="34" t="str">
        <f t="shared" ref="K60" si="200">IF(H58="","",J60/$J$5)</f>
        <v/>
      </c>
      <c r="L60" s="35">
        <f>IF(OR($D$35="",$D$35=0),0,IF(H58="","",LOOKUP(H58,$AK$4:$AK$36,AP$4:AP$36)))</f>
        <v>0</v>
      </c>
      <c r="M60" s="35" t="str">
        <f t="shared" ref="M60" si="201">IF(H58="","",L60*K60)</f>
        <v/>
      </c>
      <c r="N60" s="40" t="s">
        <v>8</v>
      </c>
      <c r="O60" s="70"/>
      <c r="P60" s="34" t="str">
        <f t="shared" ref="P60" si="202">IF(H58="","",O60/$O$5)</f>
        <v/>
      </c>
      <c r="Q60" s="35">
        <f>IF(OR($D$38="",$D$38=0),0,IF(H58="","",LOOKUP(H58,$AK$4:$AK$36,AV$4:AV$36)))</f>
        <v>0</v>
      </c>
      <c r="R60" s="36" t="str">
        <f t="shared" ref="R60" si="203">IF(H58="","",Q60*P60)</f>
        <v/>
      </c>
      <c r="S60" s="10"/>
      <c r="T60" s="10"/>
      <c r="U60" s="10"/>
      <c r="V60" s="10"/>
      <c r="W60" s="10"/>
      <c r="X60" s="10"/>
      <c r="Y60" s="10"/>
      <c r="Z60" s="10"/>
      <c r="AA60" s="10"/>
      <c r="AB60" s="10"/>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4"/>
      <c r="DD60" s="4"/>
      <c r="DE60" s="3"/>
      <c r="DF60" s="4"/>
      <c r="DG60" s="4"/>
      <c r="DH60" s="4"/>
      <c r="DI60" s="4"/>
      <c r="DJ60" s="4"/>
      <c r="DK60" s="4"/>
      <c r="DL60" s="4"/>
      <c r="DM60" s="4"/>
      <c r="DN60" s="4"/>
      <c r="DO60" s="4"/>
      <c r="DP60" s="4"/>
      <c r="DQ60" s="4"/>
      <c r="DR60" s="4"/>
      <c r="DS60" s="4"/>
      <c r="DT60" s="4"/>
      <c r="DU60" s="3"/>
      <c r="DV60" s="3"/>
      <c r="DW60" s="3"/>
      <c r="DX60" s="3"/>
      <c r="DY60" s="3"/>
      <c r="DZ60" s="3"/>
      <c r="EA60" s="3"/>
    </row>
    <row r="61" spans="1:131" ht="19.2" thickBot="1" x14ac:dyDescent="0.35">
      <c r="A61" s="536"/>
      <c r="B61" s="537"/>
      <c r="C61" s="537"/>
      <c r="D61" s="537"/>
      <c r="E61" s="537"/>
      <c r="F61" s="537"/>
      <c r="G61" s="538"/>
      <c r="H61" s="533"/>
      <c r="I61" s="40" t="s">
        <v>3</v>
      </c>
      <c r="J61" s="70"/>
      <c r="K61" s="34" t="str">
        <f t="shared" ref="K61" si="204">IF(H58="","",J61/$J$6)</f>
        <v/>
      </c>
      <c r="L61" s="35">
        <f>IF(OR($E$35="",$E$35=0),0,IF(H58="","",LOOKUP(H58,$AK$4:$AK$36,AQ$4:AQ$36)))</f>
        <v>0</v>
      </c>
      <c r="M61" s="35" t="str">
        <f t="shared" ref="M61" si="205">IF(H58="","",L61*K61)</f>
        <v/>
      </c>
      <c r="N61" s="40" t="s">
        <v>9</v>
      </c>
      <c r="O61" s="70"/>
      <c r="P61" s="34" t="str">
        <f t="shared" ref="P61" si="206">IF(H58="","",O61/$O$6)</f>
        <v/>
      </c>
      <c r="Q61" s="35">
        <f>IF(OR($E$38="",$E$38=0),0,IF(H58="","",LOOKUP(H58,$AK$4:$AK$36,AW$4:AW$36)))</f>
        <v>0</v>
      </c>
      <c r="R61" s="36" t="str">
        <f t="shared" ref="R61" si="207">IF(H58="","",Q61*P61)</f>
        <v/>
      </c>
      <c r="S61" s="10"/>
      <c r="T61" s="10"/>
      <c r="U61" s="10"/>
      <c r="V61" s="10"/>
      <c r="W61" s="10"/>
      <c r="X61" s="10"/>
      <c r="Y61" s="10"/>
      <c r="Z61" s="10"/>
      <c r="AA61" s="10"/>
      <c r="AB61" s="10"/>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4"/>
      <c r="DD61" s="4"/>
      <c r="DE61" s="3"/>
      <c r="DF61" s="4"/>
      <c r="DG61" s="4"/>
      <c r="DH61" s="4"/>
      <c r="DI61" s="4"/>
      <c r="DJ61" s="4"/>
      <c r="DK61" s="4"/>
      <c r="DL61" s="4"/>
      <c r="DM61" s="4"/>
      <c r="DN61" s="4"/>
      <c r="DO61" s="4"/>
      <c r="DP61" s="4"/>
      <c r="DQ61" s="4"/>
      <c r="DR61" s="4"/>
      <c r="DS61" s="4"/>
      <c r="DT61" s="4"/>
      <c r="DU61" s="3"/>
      <c r="DV61" s="3"/>
      <c r="DW61" s="3"/>
      <c r="DX61" s="3"/>
      <c r="DY61" s="3"/>
      <c r="DZ61" s="3"/>
      <c r="EA61" s="3"/>
    </row>
    <row r="62" spans="1:131" x14ac:dyDescent="0.3">
      <c r="A62" s="531" t="s">
        <v>39</v>
      </c>
      <c r="B62" s="499"/>
      <c r="C62" s="48">
        <f>IF(SUM(B65:G65,B68:G68)=0,0,AVERAGE(B65:G65,B68:G68))</f>
        <v>0</v>
      </c>
      <c r="D62" s="17" t="s">
        <v>25</v>
      </c>
      <c r="E62" s="539">
        <f>SUM(B64:G64,B67:G67)</f>
        <v>0</v>
      </c>
      <c r="F62" s="540"/>
      <c r="G62" s="18" t="s">
        <v>35</v>
      </c>
      <c r="H62" s="533"/>
      <c r="I62" s="40" t="s">
        <v>4</v>
      </c>
      <c r="J62" s="70"/>
      <c r="K62" s="34" t="str">
        <f t="shared" ref="K62" si="208">IF(H58="","",J62/$J$7)</f>
        <v/>
      </c>
      <c r="L62" s="35">
        <f>IF(OR($F$35="",$F$35=0),0,IF(H58="","",LOOKUP(H58,$AK$4:$AK$36,AR$4:AR$36)))</f>
        <v>0</v>
      </c>
      <c r="M62" s="35" t="str">
        <f t="shared" ref="M62" si="209">IF(H58="","",L62*K62)</f>
        <v/>
      </c>
      <c r="N62" s="40" t="s">
        <v>10</v>
      </c>
      <c r="O62" s="70"/>
      <c r="P62" s="34" t="str">
        <f t="shared" ref="P62" si="210">IF(H58="","",O62/$O$7)</f>
        <v/>
      </c>
      <c r="Q62" s="35">
        <f>IF(OR($F$38="",$F$38=0),0,IF(H58="","",LOOKUP(H58,$AK$4:$AK$36,AX$4:AX$36)))</f>
        <v>0</v>
      </c>
      <c r="R62" s="36" t="str">
        <f t="shared" ref="R62" si="211">IF(H58="","",Q62*P62)</f>
        <v/>
      </c>
      <c r="S62" s="10"/>
      <c r="T62" s="10"/>
      <c r="U62" s="10"/>
      <c r="V62" s="10"/>
      <c r="W62" s="10"/>
      <c r="X62" s="10"/>
      <c r="Y62" s="10"/>
      <c r="Z62" s="10"/>
      <c r="AA62" s="10"/>
      <c r="AB62" s="10"/>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4"/>
      <c r="DD62" s="4"/>
      <c r="DE62" s="3"/>
      <c r="DF62" s="4"/>
      <c r="DG62" s="4"/>
      <c r="DH62" s="4"/>
      <c r="DI62" s="4"/>
      <c r="DJ62" s="4"/>
      <c r="DK62" s="4"/>
      <c r="DL62" s="4"/>
      <c r="DM62" s="4"/>
      <c r="DN62" s="4"/>
      <c r="DO62" s="4"/>
      <c r="DP62" s="4"/>
      <c r="DQ62" s="4"/>
      <c r="DR62" s="4"/>
      <c r="DS62" s="4"/>
      <c r="DT62" s="4"/>
      <c r="DU62" s="3"/>
      <c r="DV62" s="3"/>
      <c r="DW62" s="3"/>
      <c r="DX62" s="3"/>
      <c r="DY62" s="3"/>
      <c r="DZ62" s="3"/>
      <c r="EA62" s="3"/>
    </row>
    <row r="63" spans="1:131" x14ac:dyDescent="0.3">
      <c r="A63" s="49" t="s">
        <v>45</v>
      </c>
      <c r="B63" s="50" t="s">
        <v>0</v>
      </c>
      <c r="C63" s="50" t="s">
        <v>1</v>
      </c>
      <c r="D63" s="50" t="s">
        <v>2</v>
      </c>
      <c r="E63" s="50" t="s">
        <v>3</v>
      </c>
      <c r="F63" s="50" t="s">
        <v>4</v>
      </c>
      <c r="G63" s="19" t="s">
        <v>5</v>
      </c>
      <c r="H63" s="533"/>
      <c r="I63" s="40" t="s">
        <v>5</v>
      </c>
      <c r="J63" s="70"/>
      <c r="K63" s="34" t="str">
        <f t="shared" ref="K63" si="212">IF(H58="","",J63/$J$8)</f>
        <v/>
      </c>
      <c r="L63" s="35">
        <f>IF(OR($G$35="",$G$35=0),0,IF(H58="","",LOOKUP(H58,$AK$4:$AK$36,AS$4:AS$36)))</f>
        <v>0</v>
      </c>
      <c r="M63" s="35" t="str">
        <f t="shared" ref="M63" si="213">IF(H58="","",L63*K63)</f>
        <v/>
      </c>
      <c r="N63" s="40" t="s">
        <v>11</v>
      </c>
      <c r="O63" s="70"/>
      <c r="P63" s="34" t="str">
        <f t="shared" ref="P63" si="214">IF(H58="","",O63/$O$8)</f>
        <v/>
      </c>
      <c r="Q63" s="35">
        <f>IF(OR($G$38="",$G$38=0),0,IF(H58="","",LOOKUP(H58,$AK$4:$AK$36,AY$4:AY$36)))</f>
        <v>0</v>
      </c>
      <c r="R63" s="36" t="str">
        <f t="shared" ref="R63" si="215">IF(H58="","",Q63*P63)</f>
        <v/>
      </c>
      <c r="S63" s="10"/>
      <c r="T63" s="10"/>
      <c r="U63" s="10"/>
      <c r="V63" s="10"/>
      <c r="W63" s="10"/>
      <c r="X63" s="10"/>
      <c r="Y63" s="10"/>
      <c r="Z63" s="10"/>
      <c r="AA63" s="10"/>
      <c r="AB63" s="10"/>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4"/>
      <c r="DD63" s="4"/>
      <c r="DE63" s="3"/>
      <c r="DF63" s="4"/>
      <c r="DG63" s="4"/>
      <c r="DH63" s="4"/>
      <c r="DI63" s="4"/>
      <c r="DJ63" s="4"/>
      <c r="DK63" s="4"/>
      <c r="DL63" s="4"/>
      <c r="DM63" s="4"/>
      <c r="DN63" s="4"/>
      <c r="DO63" s="4"/>
      <c r="DP63" s="4"/>
      <c r="DQ63" s="4"/>
      <c r="DR63" s="4"/>
      <c r="DS63" s="4"/>
      <c r="DT63" s="4"/>
      <c r="DU63" s="3"/>
      <c r="DV63" s="3"/>
      <c r="DW63" s="3"/>
      <c r="DX63" s="3"/>
      <c r="DY63" s="3"/>
      <c r="DZ63" s="3"/>
      <c r="EA63" s="3"/>
    </row>
    <row r="64" spans="1:131" x14ac:dyDescent="0.3">
      <c r="A64" s="20" t="s">
        <v>36</v>
      </c>
      <c r="B64" s="28"/>
      <c r="C64" s="28"/>
      <c r="D64" s="28"/>
      <c r="E64" s="28"/>
      <c r="F64" s="28"/>
      <c r="G64" s="29"/>
      <c r="H64" s="533"/>
      <c r="I64" s="40" t="s">
        <v>0</v>
      </c>
      <c r="J64" s="70"/>
      <c r="K64" s="34" t="str">
        <f t="shared" ref="K64" si="216">IF(H64="","",J64/$J$3)</f>
        <v/>
      </c>
      <c r="L64" s="35">
        <f>IF(OR($B$35="",$B$35=0),0,IF(H64="","",LOOKUP(H64,$AK$4:$AK$36,AN$4:AN$36)))</f>
        <v>0</v>
      </c>
      <c r="M64" s="35" t="str">
        <f t="shared" ref="M64" si="217">IF(H64="","",L64*K64)</f>
        <v/>
      </c>
      <c r="N64" s="40" t="s">
        <v>6</v>
      </c>
      <c r="O64" s="70"/>
      <c r="P64" s="34" t="str">
        <f t="shared" ref="P64" si="218">IF(H64="","",O64/$O$3)</f>
        <v/>
      </c>
      <c r="Q64" s="35">
        <f>IF(OR($B$38="",$B$38=0),0,IF(H64="","",LOOKUP(H64,$AK$4:$AK$36,AT$4:AT$36)))</f>
        <v>0</v>
      </c>
      <c r="R64" s="36" t="str">
        <f t="shared" ref="R64" si="219">IF(H64="","",Q64*P64)</f>
        <v/>
      </c>
      <c r="S64" s="10"/>
      <c r="T64" s="10"/>
      <c r="U64" s="10"/>
      <c r="V64" s="10"/>
      <c r="W64" s="10"/>
      <c r="X64" s="10"/>
      <c r="Y64" s="10"/>
      <c r="Z64" s="10"/>
      <c r="AA64" s="10"/>
      <c r="AB64" s="10"/>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4"/>
      <c r="DD64" s="4"/>
      <c r="DE64" s="3"/>
      <c r="DF64" s="4"/>
      <c r="DG64" s="4"/>
      <c r="DH64" s="4"/>
      <c r="DI64" s="4"/>
      <c r="DJ64" s="4"/>
      <c r="DK64" s="4"/>
      <c r="DL64" s="4"/>
      <c r="DM64" s="4"/>
      <c r="DN64" s="4"/>
      <c r="DO64" s="4"/>
      <c r="DP64" s="4"/>
      <c r="DQ64" s="4"/>
      <c r="DR64" s="4"/>
      <c r="DS64" s="4"/>
      <c r="DT64" s="4"/>
      <c r="DU64" s="3"/>
      <c r="DV64" s="3"/>
      <c r="DW64" s="3"/>
      <c r="DX64" s="3"/>
      <c r="DY64" s="3"/>
      <c r="DZ64" s="3"/>
      <c r="EA64" s="3"/>
    </row>
    <row r="65" spans="1:131" x14ac:dyDescent="0.3">
      <c r="A65" s="20" t="s">
        <v>26</v>
      </c>
      <c r="B65" s="28"/>
      <c r="C65" s="28"/>
      <c r="D65" s="28"/>
      <c r="E65" s="28"/>
      <c r="F65" s="28"/>
      <c r="G65" s="29"/>
      <c r="H65" s="533"/>
      <c r="I65" s="40" t="s">
        <v>1</v>
      </c>
      <c r="J65" s="70"/>
      <c r="K65" s="34" t="str">
        <f t="shared" ref="K65" si="220">IF(H64="","",J65/$J$4)</f>
        <v/>
      </c>
      <c r="L65" s="35">
        <f>IF(OR($C$35="",$C$35=0),0,IF(H64="","",LOOKUP(H64,$AK$4:$AK$36,AO$4:AO$36)))</f>
        <v>0</v>
      </c>
      <c r="M65" s="35" t="str">
        <f t="shared" ref="M65" si="221">IF(H64="","",L65*K65)</f>
        <v/>
      </c>
      <c r="N65" s="40" t="s">
        <v>7</v>
      </c>
      <c r="O65" s="70"/>
      <c r="P65" s="34" t="str">
        <f t="shared" ref="P65" si="222">IF(H64="","",O65/$O$4)</f>
        <v/>
      </c>
      <c r="Q65" s="35">
        <f>IF(OR($C$38="",$C$38=0),0,IF(H64="","",LOOKUP(H64,$AK$4:$AK$36,AU$4:AU$36)))</f>
        <v>0</v>
      </c>
      <c r="R65" s="36" t="str">
        <f t="shared" ref="R65" si="223">IF(H64="","",Q65*P65)</f>
        <v/>
      </c>
      <c r="S65" s="10"/>
      <c r="T65" s="10"/>
      <c r="U65" s="10"/>
      <c r="V65" s="10"/>
      <c r="W65" s="10"/>
      <c r="X65" s="10"/>
      <c r="Y65" s="10"/>
      <c r="Z65" s="10"/>
      <c r="AA65" s="10"/>
      <c r="AB65" s="10"/>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4"/>
      <c r="DD65" s="4"/>
      <c r="DE65" s="3"/>
      <c r="DF65" s="4"/>
      <c r="DG65" s="4"/>
      <c r="DH65" s="4"/>
      <c r="DI65" s="4"/>
      <c r="DJ65" s="4"/>
      <c r="DK65" s="4"/>
      <c r="DL65" s="4"/>
      <c r="DM65" s="4"/>
      <c r="DN65" s="4"/>
      <c r="DO65" s="4"/>
      <c r="DP65" s="4"/>
      <c r="DQ65" s="4"/>
      <c r="DR65" s="4"/>
      <c r="DS65" s="4"/>
      <c r="DT65" s="4"/>
      <c r="DU65" s="3"/>
      <c r="DV65" s="3"/>
      <c r="DW65" s="3"/>
      <c r="DX65" s="3"/>
      <c r="DY65" s="3"/>
      <c r="DZ65" s="3"/>
      <c r="EA65" s="3"/>
    </row>
    <row r="66" spans="1:131" x14ac:dyDescent="0.3">
      <c r="A66" s="49" t="s">
        <v>45</v>
      </c>
      <c r="B66" s="50" t="s">
        <v>6</v>
      </c>
      <c r="C66" s="50" t="s">
        <v>7</v>
      </c>
      <c r="D66" s="50" t="s">
        <v>8</v>
      </c>
      <c r="E66" s="50" t="s">
        <v>9</v>
      </c>
      <c r="F66" s="50" t="s">
        <v>10</v>
      </c>
      <c r="G66" s="19" t="s">
        <v>11</v>
      </c>
      <c r="H66" s="533"/>
      <c r="I66" s="40" t="s">
        <v>2</v>
      </c>
      <c r="J66" s="70"/>
      <c r="K66" s="34" t="str">
        <f t="shared" ref="K66" si="224">IF(H64="","",J66/$J$5)</f>
        <v/>
      </c>
      <c r="L66" s="35">
        <f>IF(OR($D$35="",$D$35=0),0,IF(H64="","",LOOKUP(H64,$AK$4:$AK$36,AP$4:AP$36)))</f>
        <v>0</v>
      </c>
      <c r="M66" s="35" t="str">
        <f t="shared" ref="M66" si="225">IF(H64="","",L66*K66)</f>
        <v/>
      </c>
      <c r="N66" s="40" t="s">
        <v>8</v>
      </c>
      <c r="O66" s="70"/>
      <c r="P66" s="34" t="str">
        <f t="shared" ref="P66" si="226">IF(H64="","",O66/$O$5)</f>
        <v/>
      </c>
      <c r="Q66" s="35">
        <f>IF(OR($D$38="",$D$38=0),0,IF(H64="","",LOOKUP(H64,$AK$4:$AK$36,AV$4:AV$36)))</f>
        <v>0</v>
      </c>
      <c r="R66" s="36" t="str">
        <f t="shared" ref="R66" si="227">IF(H64="","",Q66*P66)</f>
        <v/>
      </c>
      <c r="S66" s="10"/>
      <c r="T66" s="10"/>
      <c r="U66" s="10"/>
      <c r="V66" s="10"/>
      <c r="W66" s="10"/>
      <c r="X66" s="10"/>
      <c r="Y66" s="10"/>
      <c r="Z66" s="10"/>
      <c r="AA66" s="10"/>
      <c r="AB66" s="10"/>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4"/>
      <c r="DD66" s="4"/>
      <c r="DE66" s="3"/>
      <c r="DF66" s="4"/>
      <c r="DG66" s="4"/>
      <c r="DH66" s="4"/>
      <c r="DI66" s="4"/>
      <c r="DJ66" s="4"/>
      <c r="DK66" s="4"/>
      <c r="DL66" s="4"/>
      <c r="DM66" s="4"/>
      <c r="DN66" s="4"/>
      <c r="DO66" s="4"/>
      <c r="DP66" s="4"/>
      <c r="DQ66" s="4"/>
      <c r="DR66" s="4"/>
      <c r="DS66" s="4"/>
      <c r="DT66" s="4"/>
      <c r="DU66" s="3"/>
      <c r="DV66" s="3"/>
      <c r="DW66" s="3"/>
      <c r="DX66" s="3"/>
      <c r="DY66" s="3"/>
      <c r="DZ66" s="3"/>
      <c r="EA66" s="3"/>
    </row>
    <row r="67" spans="1:131" x14ac:dyDescent="0.3">
      <c r="A67" s="20" t="s">
        <v>36</v>
      </c>
      <c r="B67" s="28"/>
      <c r="C67" s="28"/>
      <c r="D67" s="28"/>
      <c r="E67" s="28"/>
      <c r="F67" s="28"/>
      <c r="G67" s="29"/>
      <c r="H67" s="533"/>
      <c r="I67" s="40" t="s">
        <v>3</v>
      </c>
      <c r="J67" s="70"/>
      <c r="K67" s="34" t="str">
        <f t="shared" ref="K67" si="228">IF(H64="","",J67/$J$6)</f>
        <v/>
      </c>
      <c r="L67" s="35">
        <f>IF(OR($E$35="",$E$35=0),0,IF(H64="","",LOOKUP(H64,$AK$4:$AK$36,AQ$4:AQ$36)))</f>
        <v>0</v>
      </c>
      <c r="M67" s="35" t="str">
        <f t="shared" ref="M67" si="229">IF(H64="","",L67*K67)</f>
        <v/>
      </c>
      <c r="N67" s="40" t="s">
        <v>9</v>
      </c>
      <c r="O67" s="70"/>
      <c r="P67" s="34" t="str">
        <f t="shared" ref="P67" si="230">IF(H64="","",O67/$O$6)</f>
        <v/>
      </c>
      <c r="Q67" s="35">
        <f>IF(OR($E$38="",$E$38=0),0,IF(H64="","",LOOKUP(H64,$AK$4:$AK$36,AW$4:AW$36)))</f>
        <v>0</v>
      </c>
      <c r="R67" s="36" t="str">
        <f t="shared" ref="R67" si="231">IF(H64="","",Q67*P67)</f>
        <v/>
      </c>
      <c r="S67" s="10"/>
      <c r="T67" s="10"/>
      <c r="U67" s="10"/>
      <c r="V67" s="10"/>
      <c r="W67" s="10"/>
      <c r="X67" s="10"/>
      <c r="Y67" s="10"/>
      <c r="Z67" s="10"/>
      <c r="AA67" s="10"/>
      <c r="AB67" s="10"/>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4"/>
      <c r="DD67" s="4"/>
      <c r="DE67" s="3"/>
      <c r="DF67" s="4"/>
      <c r="DG67" s="4"/>
      <c r="DH67" s="4"/>
      <c r="DI67" s="4"/>
      <c r="DJ67" s="4"/>
      <c r="DK67" s="4"/>
      <c r="DL67" s="4"/>
      <c r="DM67" s="4"/>
      <c r="DN67" s="4"/>
      <c r="DO67" s="4"/>
      <c r="DP67" s="4"/>
      <c r="DQ67" s="4"/>
      <c r="DR67" s="4"/>
      <c r="DS67" s="4"/>
      <c r="DT67" s="4"/>
      <c r="DU67" s="3"/>
      <c r="DV67" s="3"/>
      <c r="DW67" s="3"/>
      <c r="DX67" s="3"/>
      <c r="DY67" s="3"/>
      <c r="DZ67" s="3"/>
      <c r="EA67" s="3"/>
    </row>
    <row r="68" spans="1:131" x14ac:dyDescent="0.3">
      <c r="A68" s="20" t="s">
        <v>26</v>
      </c>
      <c r="B68" s="28"/>
      <c r="C68" s="28"/>
      <c r="D68" s="28"/>
      <c r="E68" s="28"/>
      <c r="F68" s="28"/>
      <c r="G68" s="29"/>
      <c r="H68" s="533"/>
      <c r="I68" s="40" t="s">
        <v>4</v>
      </c>
      <c r="J68" s="70"/>
      <c r="K68" s="34" t="str">
        <f t="shared" ref="K68" si="232">IF(H64="","",J68/$J$7)</f>
        <v/>
      </c>
      <c r="L68" s="35">
        <f>IF(OR($F$35="",$F$35=0),0,IF(H64="","",LOOKUP(H64,$AK$4:$AK$36,AR$4:AR$36)))</f>
        <v>0</v>
      </c>
      <c r="M68" s="35" t="str">
        <f t="shared" ref="M68" si="233">IF(H64="","",L68*K68)</f>
        <v/>
      </c>
      <c r="N68" s="40" t="s">
        <v>10</v>
      </c>
      <c r="O68" s="70"/>
      <c r="P68" s="34" t="str">
        <f t="shared" ref="P68" si="234">IF(H64="","",O68/$O$7)</f>
        <v/>
      </c>
      <c r="Q68" s="35">
        <f>IF(OR($F$38="",$F$38=0),0,IF(H64="","",LOOKUP(H64,$AK$4:$AK$36,AX$4:AX$36)))</f>
        <v>0</v>
      </c>
      <c r="R68" s="36" t="str">
        <f t="shared" ref="R68" si="235">IF(H64="","",Q68*P68)</f>
        <v/>
      </c>
      <c r="S68" s="10"/>
      <c r="T68" s="10"/>
      <c r="U68" s="10"/>
      <c r="V68" s="10"/>
      <c r="W68" s="10"/>
      <c r="X68" s="10"/>
      <c r="Y68" s="10"/>
      <c r="Z68" s="10"/>
      <c r="AA68" s="10"/>
      <c r="AB68" s="10"/>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4"/>
      <c r="DD68" s="4"/>
      <c r="DE68" s="3"/>
      <c r="DF68" s="4"/>
      <c r="DG68" s="4"/>
      <c r="DH68" s="4"/>
      <c r="DI68" s="4"/>
      <c r="DJ68" s="4"/>
      <c r="DK68" s="4"/>
      <c r="DL68" s="4"/>
      <c r="DM68" s="4"/>
      <c r="DN68" s="4"/>
      <c r="DO68" s="4"/>
      <c r="DP68" s="4"/>
      <c r="DQ68" s="4"/>
      <c r="DR68" s="4"/>
      <c r="DS68" s="4"/>
      <c r="DT68" s="4"/>
      <c r="DU68" s="3"/>
      <c r="DV68" s="3"/>
      <c r="DW68" s="3"/>
      <c r="DX68" s="3"/>
      <c r="DY68" s="3"/>
      <c r="DZ68" s="3"/>
      <c r="EA68" s="3"/>
    </row>
    <row r="69" spans="1:131" ht="19.2" thickBot="1" x14ac:dyDescent="0.35">
      <c r="A69" s="541"/>
      <c r="B69" s="542"/>
      <c r="C69" s="542"/>
      <c r="D69" s="542"/>
      <c r="E69" s="542"/>
      <c r="F69" s="542"/>
      <c r="G69" s="543"/>
      <c r="H69" s="533"/>
      <c r="I69" s="40" t="s">
        <v>5</v>
      </c>
      <c r="J69" s="70"/>
      <c r="K69" s="34" t="str">
        <f t="shared" ref="K69" si="236">IF(H64="","",J69/$J$8)</f>
        <v/>
      </c>
      <c r="L69" s="35">
        <f>IF(OR($G$35="",$G$35=0),0,IF(H64="","",LOOKUP(H64,$AK$4:$AK$36,AS$4:AS$36)))</f>
        <v>0</v>
      </c>
      <c r="M69" s="35" t="str">
        <f t="shared" ref="M69" si="237">IF(H64="","",L69*K69)</f>
        <v/>
      </c>
      <c r="N69" s="40" t="s">
        <v>11</v>
      </c>
      <c r="O69" s="70"/>
      <c r="P69" s="34" t="str">
        <f t="shared" ref="P69" si="238">IF(H64="","",O69/$O$8)</f>
        <v/>
      </c>
      <c r="Q69" s="35">
        <f>IF(OR($G$38="",$G$38=0),0,IF(H64="","",LOOKUP(H64,$AK$4:$AK$36,AY$4:AY$36)))</f>
        <v>0</v>
      </c>
      <c r="R69" s="36" t="str">
        <f t="shared" ref="R69" si="239">IF(H64="","",Q69*P69)</f>
        <v/>
      </c>
      <c r="S69" s="10"/>
      <c r="T69" s="10"/>
      <c r="U69" s="10"/>
      <c r="V69" s="10"/>
      <c r="W69" s="10"/>
      <c r="X69" s="10"/>
      <c r="Y69" s="10"/>
      <c r="Z69" s="10"/>
      <c r="AA69" s="10"/>
      <c r="AB69" s="10"/>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4"/>
      <c r="DD69" s="4"/>
      <c r="DE69" s="3"/>
      <c r="DF69" s="4"/>
      <c r="DG69" s="4"/>
      <c r="DH69" s="4"/>
      <c r="DI69" s="4"/>
      <c r="DJ69" s="4"/>
      <c r="DK69" s="4"/>
      <c r="DL69" s="4"/>
      <c r="DM69" s="4"/>
      <c r="DN69" s="4"/>
      <c r="DO69" s="4"/>
      <c r="DP69" s="4"/>
      <c r="DQ69" s="4"/>
      <c r="DR69" s="4"/>
      <c r="DS69" s="4"/>
      <c r="DT69" s="4"/>
      <c r="DU69" s="3"/>
      <c r="DV69" s="3"/>
      <c r="DW69" s="3"/>
      <c r="DX69" s="3"/>
      <c r="DY69" s="3"/>
      <c r="DZ69" s="3"/>
      <c r="EA69" s="3"/>
    </row>
    <row r="70" spans="1:131" x14ac:dyDescent="0.3">
      <c r="A70" s="531" t="s">
        <v>40</v>
      </c>
      <c r="B70" s="499"/>
      <c r="C70" s="48">
        <f>IF(SUM(B73:G73,B76:G76)=0,0,AVERAGE(B73:G73,B76:G76))</f>
        <v>0</v>
      </c>
      <c r="D70" s="17" t="s">
        <v>25</v>
      </c>
      <c r="E70" s="539">
        <f>SUM(B72:G72,B75:G75)</f>
        <v>0</v>
      </c>
      <c r="F70" s="540"/>
      <c r="G70" s="18" t="s">
        <v>28</v>
      </c>
      <c r="H70" s="533"/>
      <c r="I70" s="40" t="s">
        <v>0</v>
      </c>
      <c r="J70" s="70"/>
      <c r="K70" s="34" t="str">
        <f t="shared" ref="K70" si="240">IF(H70="","",J70/$J$3)</f>
        <v/>
      </c>
      <c r="L70" s="35">
        <f>IF(OR($B$35="",$B$35=0),0,IF(H70="","",LOOKUP(H70,$AK$4:$AK$36,AN$4:AN$36)))</f>
        <v>0</v>
      </c>
      <c r="M70" s="35" t="str">
        <f t="shared" ref="M70" si="241">IF(H70="","",L70*K70)</f>
        <v/>
      </c>
      <c r="N70" s="40" t="s">
        <v>6</v>
      </c>
      <c r="O70" s="70"/>
      <c r="P70" s="34" t="str">
        <f t="shared" ref="P70" si="242">IF(H70="","",O70/$O$3)</f>
        <v/>
      </c>
      <c r="Q70" s="35">
        <f>IF(OR($B$38="",$B$38=0),0,IF(H70="","",LOOKUP(H70,$AK$4:$AK$36,AT$4:AT$36)))</f>
        <v>0</v>
      </c>
      <c r="R70" s="36" t="str">
        <f t="shared" ref="R70" si="243">IF(H70="","",Q70*P70)</f>
        <v/>
      </c>
      <c r="S70" s="10"/>
      <c r="T70" s="10"/>
      <c r="U70" s="10"/>
      <c r="V70" s="10"/>
      <c r="W70" s="10"/>
      <c r="X70" s="10"/>
      <c r="Y70" s="10"/>
      <c r="Z70" s="10"/>
      <c r="AA70" s="10"/>
      <c r="AB70" s="10"/>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4"/>
      <c r="DD70" s="4"/>
      <c r="DE70" s="3"/>
      <c r="DF70" s="4"/>
      <c r="DG70" s="4"/>
      <c r="DH70" s="4"/>
      <c r="DI70" s="4"/>
      <c r="DJ70" s="4"/>
      <c r="DK70" s="4"/>
      <c r="DL70" s="4"/>
      <c r="DM70" s="4"/>
      <c r="DN70" s="4"/>
      <c r="DO70" s="4"/>
      <c r="DP70" s="4"/>
      <c r="DQ70" s="4"/>
      <c r="DR70" s="4"/>
      <c r="DS70" s="4"/>
      <c r="DT70" s="4"/>
      <c r="DU70" s="3"/>
      <c r="DV70" s="3"/>
      <c r="DW70" s="3"/>
      <c r="DX70" s="3"/>
      <c r="DY70" s="3"/>
      <c r="DZ70" s="3"/>
      <c r="EA70" s="3"/>
    </row>
    <row r="71" spans="1:131" x14ac:dyDescent="0.3">
      <c r="A71" s="49" t="s">
        <v>45</v>
      </c>
      <c r="B71" s="50" t="s">
        <v>0</v>
      </c>
      <c r="C71" s="50" t="s">
        <v>1</v>
      </c>
      <c r="D71" s="50" t="s">
        <v>2</v>
      </c>
      <c r="E71" s="50" t="s">
        <v>3</v>
      </c>
      <c r="F71" s="50" t="s">
        <v>4</v>
      </c>
      <c r="G71" s="19" t="s">
        <v>5</v>
      </c>
      <c r="H71" s="533"/>
      <c r="I71" s="40" t="s">
        <v>1</v>
      </c>
      <c r="J71" s="70"/>
      <c r="K71" s="34" t="str">
        <f t="shared" ref="K71" si="244">IF(H70="","",J71/$J$4)</f>
        <v/>
      </c>
      <c r="L71" s="35">
        <f>IF(OR($C$35="",$C$35=0),0,IF(H70="","",LOOKUP(H70,$AK$4:$AK$36,AO$4:AO$36)))</f>
        <v>0</v>
      </c>
      <c r="M71" s="35" t="str">
        <f t="shared" ref="M71" si="245">IF(H70="","",L71*K71)</f>
        <v/>
      </c>
      <c r="N71" s="40" t="s">
        <v>7</v>
      </c>
      <c r="O71" s="70"/>
      <c r="P71" s="34" t="str">
        <f t="shared" ref="P71" si="246">IF(H70="","",O71/$O$4)</f>
        <v/>
      </c>
      <c r="Q71" s="35">
        <f>IF(OR($C$38="",$C$38=0),0,IF(H70="","",LOOKUP(H70,$AK$4:$AK$36,AU$4:AU$36)))</f>
        <v>0</v>
      </c>
      <c r="R71" s="36" t="str">
        <f t="shared" ref="R71" si="247">IF(H70="","",Q71*P71)</f>
        <v/>
      </c>
      <c r="S71" s="10"/>
      <c r="T71" s="10"/>
      <c r="U71" s="10"/>
      <c r="V71" s="10"/>
      <c r="W71" s="10"/>
      <c r="X71" s="10"/>
      <c r="Y71" s="10"/>
      <c r="Z71" s="10"/>
      <c r="AA71" s="10"/>
      <c r="AB71" s="10"/>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4"/>
      <c r="DD71" s="4"/>
      <c r="DE71" s="3"/>
      <c r="DF71" s="4"/>
      <c r="DG71" s="4"/>
      <c r="DH71" s="4"/>
      <c r="DI71" s="4"/>
      <c r="DJ71" s="4"/>
      <c r="DK71" s="4"/>
      <c r="DL71" s="4"/>
      <c r="DM71" s="4"/>
      <c r="DN71" s="4"/>
      <c r="DO71" s="4"/>
      <c r="DP71" s="4"/>
      <c r="DQ71" s="4"/>
      <c r="DR71" s="4"/>
      <c r="DS71" s="4"/>
      <c r="DT71" s="4"/>
      <c r="DU71" s="3"/>
      <c r="DV71" s="3"/>
      <c r="DW71" s="3"/>
      <c r="DX71" s="3"/>
      <c r="DY71" s="3"/>
      <c r="DZ71" s="3"/>
      <c r="EA71" s="3"/>
    </row>
    <row r="72" spans="1:131" x14ac:dyDescent="0.3">
      <c r="A72" s="20" t="s">
        <v>27</v>
      </c>
      <c r="B72" s="28"/>
      <c r="C72" s="28"/>
      <c r="D72" s="28"/>
      <c r="E72" s="28"/>
      <c r="F72" s="28"/>
      <c r="G72" s="29"/>
      <c r="H72" s="533"/>
      <c r="I72" s="40" t="s">
        <v>2</v>
      </c>
      <c r="J72" s="70"/>
      <c r="K72" s="34" t="str">
        <f t="shared" ref="K72" si="248">IF(H70="","",J72/$J$5)</f>
        <v/>
      </c>
      <c r="L72" s="35">
        <f>IF(OR($D$35="",$D$35=0),0,IF(H70="","",LOOKUP(H70,$AK$4:$AK$36,AP$4:AP$36)))</f>
        <v>0</v>
      </c>
      <c r="M72" s="35" t="str">
        <f t="shared" ref="M72" si="249">IF(H70="","",L72*K72)</f>
        <v/>
      </c>
      <c r="N72" s="40" t="s">
        <v>8</v>
      </c>
      <c r="O72" s="70"/>
      <c r="P72" s="34" t="str">
        <f t="shared" ref="P72" si="250">IF(H70="","",O72/$O$5)</f>
        <v/>
      </c>
      <c r="Q72" s="35">
        <f>IF(OR($D$38="",$D$38=0),0,IF(H70="","",LOOKUP(H70,$AK$4:$AK$36,AV$4:AV$36)))</f>
        <v>0</v>
      </c>
      <c r="R72" s="36" t="str">
        <f t="shared" ref="R72" si="251">IF(H70="","",Q72*P72)</f>
        <v/>
      </c>
      <c r="S72" s="10"/>
      <c r="T72" s="10"/>
      <c r="U72" s="10"/>
      <c r="V72" s="10"/>
      <c r="W72" s="10"/>
      <c r="X72" s="10"/>
      <c r="Y72" s="10"/>
      <c r="Z72" s="10"/>
      <c r="AA72" s="10"/>
      <c r="AB72" s="10"/>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4"/>
      <c r="DD72" s="4"/>
      <c r="DE72" s="3"/>
      <c r="DF72" s="4"/>
      <c r="DG72" s="4"/>
      <c r="DH72" s="4"/>
      <c r="DI72" s="4"/>
      <c r="DJ72" s="4"/>
      <c r="DK72" s="4"/>
      <c r="DL72" s="4"/>
      <c r="DM72" s="4"/>
      <c r="DN72" s="4"/>
      <c r="DO72" s="4"/>
      <c r="DP72" s="4"/>
      <c r="DQ72" s="4"/>
      <c r="DR72" s="4"/>
      <c r="DS72" s="4"/>
      <c r="DT72" s="4"/>
      <c r="DU72" s="3"/>
      <c r="DV72" s="3"/>
      <c r="DW72" s="3"/>
      <c r="DX72" s="3"/>
      <c r="DY72" s="3"/>
      <c r="DZ72" s="3"/>
      <c r="EA72" s="3"/>
    </row>
    <row r="73" spans="1:131" x14ac:dyDescent="0.3">
      <c r="A73" s="20" t="s">
        <v>26</v>
      </c>
      <c r="B73" s="28"/>
      <c r="C73" s="28"/>
      <c r="D73" s="28"/>
      <c r="E73" s="28"/>
      <c r="F73" s="28"/>
      <c r="G73" s="29"/>
      <c r="H73" s="533"/>
      <c r="I73" s="40" t="s">
        <v>3</v>
      </c>
      <c r="J73" s="70"/>
      <c r="K73" s="34" t="str">
        <f t="shared" ref="K73" si="252">IF(H70="","",J73/$J$6)</f>
        <v/>
      </c>
      <c r="L73" s="35">
        <f>IF(OR($E$35="",$E$35=0),0,IF(H70="","",LOOKUP(H70,$AK$4:$AK$36,AQ$4:AQ$36)))</f>
        <v>0</v>
      </c>
      <c r="M73" s="35" t="str">
        <f t="shared" ref="M73" si="253">IF(H70="","",L73*K73)</f>
        <v/>
      </c>
      <c r="N73" s="40" t="s">
        <v>9</v>
      </c>
      <c r="O73" s="70"/>
      <c r="P73" s="34" t="str">
        <f t="shared" ref="P73" si="254">IF(H70="","",O73/$O$6)</f>
        <v/>
      </c>
      <c r="Q73" s="35">
        <f>IF(OR($E$38="",$E$38=0),0,IF(H70="","",LOOKUP(H70,$AK$4:$AK$36,AW$4:AW$36)))</f>
        <v>0</v>
      </c>
      <c r="R73" s="36" t="str">
        <f t="shared" ref="R73" si="255">IF(H70="","",Q73*P73)</f>
        <v/>
      </c>
      <c r="S73" s="10"/>
      <c r="T73" s="10"/>
      <c r="U73" s="10"/>
      <c r="V73" s="10"/>
      <c r="W73" s="10"/>
      <c r="X73" s="10"/>
      <c r="Y73" s="10"/>
      <c r="Z73" s="10"/>
      <c r="AA73" s="10"/>
      <c r="AB73" s="10"/>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4"/>
      <c r="DD73" s="4"/>
      <c r="DE73" s="3"/>
      <c r="DF73" s="4"/>
      <c r="DG73" s="4"/>
      <c r="DH73" s="4"/>
      <c r="DI73" s="4"/>
      <c r="DJ73" s="4"/>
      <c r="DK73" s="4"/>
      <c r="DL73" s="4"/>
      <c r="DM73" s="4"/>
      <c r="DN73" s="4"/>
      <c r="DO73" s="4"/>
      <c r="DP73" s="4"/>
      <c r="DQ73" s="4"/>
      <c r="DR73" s="4"/>
      <c r="DS73" s="4"/>
      <c r="DT73" s="4"/>
      <c r="DU73" s="3"/>
      <c r="DV73" s="3"/>
      <c r="DW73" s="3"/>
      <c r="DX73" s="3"/>
      <c r="DY73" s="3"/>
      <c r="DZ73" s="3"/>
      <c r="EA73" s="3"/>
    </row>
    <row r="74" spans="1:131" x14ac:dyDescent="0.3">
      <c r="A74" s="49" t="s">
        <v>45</v>
      </c>
      <c r="B74" s="50" t="s">
        <v>6</v>
      </c>
      <c r="C74" s="50" t="s">
        <v>7</v>
      </c>
      <c r="D74" s="50" t="s">
        <v>8</v>
      </c>
      <c r="E74" s="50" t="s">
        <v>9</v>
      </c>
      <c r="F74" s="50" t="s">
        <v>10</v>
      </c>
      <c r="G74" s="19" t="s">
        <v>11</v>
      </c>
      <c r="H74" s="533"/>
      <c r="I74" s="40" t="s">
        <v>4</v>
      </c>
      <c r="J74" s="70"/>
      <c r="K74" s="34" t="str">
        <f t="shared" ref="K74" si="256">IF(H70="","",J74/$J$7)</f>
        <v/>
      </c>
      <c r="L74" s="35">
        <f>IF(OR($F$35="",$F$35=0),0,IF(H70="","",LOOKUP(H70,$AK$4:$AK$36,AR$4:AR$36)))</f>
        <v>0</v>
      </c>
      <c r="M74" s="35" t="str">
        <f t="shared" ref="M74" si="257">IF(H70="","",L74*K74)</f>
        <v/>
      </c>
      <c r="N74" s="40" t="s">
        <v>10</v>
      </c>
      <c r="O74" s="70"/>
      <c r="P74" s="34" t="str">
        <f t="shared" ref="P74" si="258">IF(H70="","",O74/$O$7)</f>
        <v/>
      </c>
      <c r="Q74" s="35">
        <f>IF(OR($F$38="",$F$38=0),0,IF(H70="","",LOOKUP(H70,$AK$4:$AK$36,AX$4:AX$36)))</f>
        <v>0</v>
      </c>
      <c r="R74" s="36" t="str">
        <f t="shared" ref="R74" si="259">IF(H70="","",Q74*P74)</f>
        <v/>
      </c>
      <c r="S74" s="10"/>
      <c r="T74" s="10"/>
      <c r="U74" s="10"/>
      <c r="V74" s="10"/>
      <c r="W74" s="10"/>
      <c r="X74" s="10"/>
      <c r="Y74" s="10"/>
      <c r="Z74" s="10"/>
      <c r="AA74" s="10"/>
      <c r="AB74" s="10"/>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4"/>
      <c r="DD74" s="4"/>
      <c r="DE74" s="3"/>
      <c r="DF74" s="4"/>
      <c r="DG74" s="4"/>
      <c r="DH74" s="4"/>
      <c r="DI74" s="4"/>
      <c r="DJ74" s="4"/>
      <c r="DK74" s="4"/>
      <c r="DL74" s="4"/>
      <c r="DM74" s="4"/>
      <c r="DN74" s="4"/>
      <c r="DO74" s="4"/>
      <c r="DP74" s="4"/>
      <c r="DQ74" s="4"/>
      <c r="DR74" s="4"/>
      <c r="DS74" s="4"/>
      <c r="DT74" s="4"/>
      <c r="DU74" s="3"/>
      <c r="DV74" s="3"/>
      <c r="DW74" s="3"/>
      <c r="DX74" s="3"/>
      <c r="DY74" s="3"/>
      <c r="DZ74" s="3"/>
      <c r="EA74" s="3"/>
    </row>
    <row r="75" spans="1:131" x14ac:dyDescent="0.3">
      <c r="A75" s="20" t="s">
        <v>27</v>
      </c>
      <c r="B75" s="28"/>
      <c r="C75" s="28"/>
      <c r="D75" s="28"/>
      <c r="E75" s="28"/>
      <c r="F75" s="28"/>
      <c r="G75" s="29"/>
      <c r="H75" s="533"/>
      <c r="I75" s="40" t="s">
        <v>5</v>
      </c>
      <c r="J75" s="70"/>
      <c r="K75" s="34" t="str">
        <f t="shared" ref="K75" si="260">IF(H70="","",J75/$J$8)</f>
        <v/>
      </c>
      <c r="L75" s="35">
        <f>IF(OR($G$35="",$G$35=0),0,IF(H70="","",LOOKUP(H70,$AK$4:$AK$36,AS$4:AS$36)))</f>
        <v>0</v>
      </c>
      <c r="M75" s="35" t="str">
        <f t="shared" ref="M75" si="261">IF(H70="","",L75*K75)</f>
        <v/>
      </c>
      <c r="N75" s="40" t="s">
        <v>11</v>
      </c>
      <c r="O75" s="70"/>
      <c r="P75" s="34" t="str">
        <f t="shared" ref="P75" si="262">IF(H70="","",O75/$O$8)</f>
        <v/>
      </c>
      <c r="Q75" s="35">
        <f>IF(OR($G$38="",$G$38=0),0,IF(H70="","",LOOKUP(H70,$AK$4:$AK$36,AY$4:AY$36)))</f>
        <v>0</v>
      </c>
      <c r="R75" s="36" t="str">
        <f t="shared" ref="R75" si="263">IF(H70="","",Q75*P75)</f>
        <v/>
      </c>
      <c r="S75" s="10"/>
      <c r="T75" s="10"/>
      <c r="U75" s="10"/>
      <c r="V75" s="10"/>
      <c r="W75" s="10"/>
      <c r="X75" s="10"/>
      <c r="Y75" s="10"/>
      <c r="Z75" s="10"/>
      <c r="AA75" s="10"/>
      <c r="AB75" s="10"/>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4"/>
      <c r="DD75" s="4"/>
      <c r="DE75" s="3"/>
      <c r="DF75" s="4"/>
      <c r="DG75" s="4"/>
      <c r="DH75" s="4"/>
      <c r="DI75" s="4"/>
      <c r="DJ75" s="4"/>
      <c r="DK75" s="4"/>
      <c r="DL75" s="4"/>
      <c r="DM75" s="4"/>
      <c r="DN75" s="4"/>
      <c r="DO75" s="4"/>
      <c r="DP75" s="4"/>
      <c r="DQ75" s="4"/>
      <c r="DR75" s="4"/>
      <c r="DS75" s="4"/>
      <c r="DT75" s="4"/>
      <c r="DU75" s="3"/>
      <c r="DV75" s="3"/>
      <c r="DW75" s="3"/>
      <c r="DX75" s="3"/>
      <c r="DY75" s="3"/>
      <c r="DZ75" s="3"/>
      <c r="EA75" s="3"/>
    </row>
    <row r="76" spans="1:131" x14ac:dyDescent="0.3">
      <c r="A76" s="20" t="s">
        <v>26</v>
      </c>
      <c r="B76" s="28"/>
      <c r="C76" s="28"/>
      <c r="D76" s="28"/>
      <c r="E76" s="28"/>
      <c r="F76" s="28"/>
      <c r="G76" s="29"/>
      <c r="H76" s="559"/>
      <c r="I76" s="560"/>
      <c r="J76" s="560"/>
      <c r="K76" s="560"/>
      <c r="L76" s="560"/>
      <c r="M76" s="560"/>
      <c r="N76" s="560"/>
      <c r="O76" s="560"/>
      <c r="P76" s="560"/>
      <c r="Q76" s="560"/>
      <c r="R76" s="561"/>
      <c r="S76" s="10"/>
      <c r="T76" s="10"/>
      <c r="U76" s="10"/>
      <c r="V76" s="10"/>
      <c r="W76" s="10"/>
      <c r="X76" s="10"/>
      <c r="Y76" s="10"/>
      <c r="Z76" s="10"/>
      <c r="AA76" s="10"/>
      <c r="AB76" s="10"/>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4"/>
      <c r="DD76" s="4"/>
      <c r="DE76" s="3"/>
      <c r="DF76" s="4"/>
      <c r="DG76" s="4"/>
      <c r="DH76" s="4"/>
      <c r="DI76" s="4"/>
      <c r="DJ76" s="4"/>
      <c r="DK76" s="4"/>
      <c r="DL76" s="4"/>
      <c r="DM76" s="4"/>
      <c r="DN76" s="4"/>
      <c r="DO76" s="4"/>
      <c r="DP76" s="4"/>
      <c r="DQ76" s="4"/>
      <c r="DR76" s="4"/>
      <c r="DS76" s="4"/>
      <c r="DT76" s="4"/>
      <c r="DU76" s="3"/>
      <c r="DV76" s="3"/>
      <c r="DW76" s="3"/>
      <c r="DX76" s="3"/>
      <c r="DY76" s="3"/>
      <c r="DZ76" s="3"/>
      <c r="EA76" s="3"/>
    </row>
    <row r="77" spans="1:131" x14ac:dyDescent="0.3">
      <c r="A77" s="568"/>
      <c r="B77" s="569"/>
      <c r="C77" s="569"/>
      <c r="D77" s="569"/>
      <c r="E77" s="569"/>
      <c r="F77" s="569"/>
      <c r="G77" s="570"/>
      <c r="H77" s="562"/>
      <c r="I77" s="563"/>
      <c r="J77" s="563"/>
      <c r="K77" s="563"/>
      <c r="L77" s="563"/>
      <c r="M77" s="563"/>
      <c r="N77" s="563"/>
      <c r="O77" s="563"/>
      <c r="P77" s="563"/>
      <c r="Q77" s="563"/>
      <c r="R77" s="564"/>
      <c r="S77" s="10"/>
      <c r="T77" s="10"/>
      <c r="U77" s="10"/>
      <c r="V77" s="10"/>
      <c r="W77" s="10"/>
      <c r="X77" s="10"/>
      <c r="Y77" s="10"/>
      <c r="Z77" s="10"/>
      <c r="AA77" s="10"/>
      <c r="AB77" s="10"/>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4"/>
      <c r="DD77" s="4"/>
      <c r="DE77" s="3"/>
      <c r="DF77" s="4"/>
      <c r="DG77" s="4"/>
      <c r="DH77" s="4"/>
      <c r="DI77" s="4"/>
      <c r="DJ77" s="4"/>
      <c r="DK77" s="4"/>
      <c r="DL77" s="4"/>
      <c r="DM77" s="4"/>
      <c r="DN77" s="4"/>
      <c r="DO77" s="4"/>
      <c r="DP77" s="4"/>
      <c r="DQ77" s="4"/>
      <c r="DR77" s="4"/>
      <c r="DS77" s="4"/>
      <c r="DT77" s="4"/>
      <c r="DU77" s="3"/>
      <c r="DV77" s="3"/>
      <c r="DW77" s="3"/>
      <c r="DX77" s="3"/>
      <c r="DY77" s="3"/>
      <c r="DZ77" s="3"/>
      <c r="EA77" s="3"/>
    </row>
    <row r="78" spans="1:131" ht="19.2" thickBot="1" x14ac:dyDescent="0.35">
      <c r="A78" s="571"/>
      <c r="B78" s="572"/>
      <c r="C78" s="572"/>
      <c r="D78" s="572"/>
      <c r="E78" s="572"/>
      <c r="F78" s="572"/>
      <c r="G78" s="573"/>
      <c r="H78" s="565"/>
      <c r="I78" s="566"/>
      <c r="J78" s="566"/>
      <c r="K78" s="566"/>
      <c r="L78" s="566"/>
      <c r="M78" s="566"/>
      <c r="N78" s="566"/>
      <c r="O78" s="566"/>
      <c r="P78" s="566"/>
      <c r="Q78" s="566"/>
      <c r="R78" s="567"/>
      <c r="S78" s="10"/>
      <c r="T78" s="10"/>
      <c r="U78" s="10"/>
      <c r="V78" s="10"/>
      <c r="W78" s="10"/>
      <c r="X78" s="10"/>
      <c r="Y78" s="10"/>
      <c r="Z78" s="10"/>
      <c r="AA78" s="10"/>
      <c r="AB78" s="10"/>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4"/>
      <c r="DD78" s="4"/>
      <c r="DE78" s="3"/>
      <c r="DF78" s="4"/>
      <c r="DG78" s="4"/>
      <c r="DH78" s="4"/>
      <c r="DI78" s="4"/>
      <c r="DJ78" s="4"/>
      <c r="DK78" s="4"/>
      <c r="DL78" s="4"/>
      <c r="DM78" s="4"/>
      <c r="DN78" s="4"/>
      <c r="DO78" s="4"/>
      <c r="DP78" s="4"/>
      <c r="DQ78" s="4"/>
      <c r="DR78" s="4"/>
      <c r="DS78" s="4"/>
      <c r="DT78" s="4"/>
      <c r="DU78" s="3"/>
      <c r="DV78" s="3"/>
      <c r="DW78" s="3"/>
      <c r="DX78" s="3"/>
      <c r="DY78" s="3"/>
      <c r="DZ78" s="3"/>
      <c r="EA78" s="3"/>
    </row>
    <row r="79" spans="1:131" x14ac:dyDescent="0.3">
      <c r="A79" s="531" t="s">
        <v>41</v>
      </c>
      <c r="B79" s="499"/>
      <c r="C79" s="48">
        <f>IF(SUM(B82:G82,B85:G85)=0,0,AVERAGE(B82:G82,B85:G85))</f>
        <v>0</v>
      </c>
      <c r="D79" s="17" t="s">
        <v>25</v>
      </c>
      <c r="E79" s="539">
        <f>SUM(B81:G81,B84:G84)</f>
        <v>0</v>
      </c>
      <c r="F79" s="540"/>
      <c r="G79" s="18" t="s">
        <v>30</v>
      </c>
      <c r="H79" s="556"/>
      <c r="I79" s="40" t="s">
        <v>0</v>
      </c>
      <c r="J79" s="70"/>
      <c r="K79" s="34" t="str">
        <f t="shared" ref="K79" si="264">IF(H79="","",J79/$J$3)</f>
        <v/>
      </c>
      <c r="L79" s="35">
        <f>IF(OR($B$35="",$B$35=0),0,IF(H79="","",LOOKUP(H79,$AK$4:$AK$36,AN$4:AN$36)))</f>
        <v>0</v>
      </c>
      <c r="M79" s="35" t="str">
        <f t="shared" ref="M79" si="265">IF(H79="","",L79*K79)</f>
        <v/>
      </c>
      <c r="N79" s="40" t="s">
        <v>6</v>
      </c>
      <c r="O79" s="70"/>
      <c r="P79" s="34" t="str">
        <f t="shared" ref="P79" si="266">IF(H79="","",O79/$O$3)</f>
        <v/>
      </c>
      <c r="Q79" s="35">
        <f>IF(OR($B$38="",$B$38=0),0,IF(H79="","",LOOKUP(H79,$AK$4:$AK$36,AT$4:AT$36)))</f>
        <v>0</v>
      </c>
      <c r="R79" s="36" t="str">
        <f t="shared" ref="R79" si="267">IF(H79="","",Q79*P79)</f>
        <v/>
      </c>
      <c r="S79" s="10"/>
      <c r="T79" s="10"/>
      <c r="U79" s="10"/>
      <c r="V79" s="10"/>
      <c r="W79" s="10"/>
      <c r="X79" s="10"/>
      <c r="Y79" s="10"/>
      <c r="Z79" s="10"/>
      <c r="AA79" s="10"/>
      <c r="AB79" s="10"/>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4"/>
      <c r="DD79" s="4"/>
      <c r="DE79" s="3"/>
      <c r="DF79" s="4"/>
      <c r="DG79" s="4"/>
      <c r="DH79" s="4"/>
      <c r="DI79" s="4"/>
      <c r="DJ79" s="4"/>
      <c r="DK79" s="4"/>
      <c r="DL79" s="4"/>
      <c r="DM79" s="4"/>
      <c r="DN79" s="4"/>
      <c r="DO79" s="4"/>
      <c r="DP79" s="4"/>
      <c r="DQ79" s="4"/>
      <c r="DR79" s="4"/>
      <c r="DS79" s="4"/>
      <c r="DT79" s="4"/>
      <c r="DU79" s="3"/>
      <c r="DV79" s="3"/>
      <c r="DW79" s="3"/>
      <c r="DX79" s="3"/>
      <c r="DY79" s="3"/>
      <c r="DZ79" s="3"/>
      <c r="EA79" s="3"/>
    </row>
    <row r="80" spans="1:131" ht="17.399999999999999" customHeight="1" x14ac:dyDescent="0.3">
      <c r="A80" s="49" t="s">
        <v>45</v>
      </c>
      <c r="B80" s="50" t="s">
        <v>0</v>
      </c>
      <c r="C80" s="50" t="s">
        <v>1</v>
      </c>
      <c r="D80" s="50" t="s">
        <v>2</v>
      </c>
      <c r="E80" s="50" t="s">
        <v>3</v>
      </c>
      <c r="F80" s="50" t="s">
        <v>4</v>
      </c>
      <c r="G80" s="19" t="s">
        <v>5</v>
      </c>
      <c r="H80" s="557"/>
      <c r="I80" s="40" t="s">
        <v>1</v>
      </c>
      <c r="J80" s="70"/>
      <c r="K80" s="34" t="str">
        <f t="shared" ref="K80" si="268">IF(H79="","",J80/$J$4)</f>
        <v/>
      </c>
      <c r="L80" s="35">
        <f>IF(OR($C$35="",$C$35=0),0,IF(H79="","",LOOKUP(H79,$AK$4:$AK$36,AO$4:AO$36)))</f>
        <v>0</v>
      </c>
      <c r="M80" s="35" t="str">
        <f t="shared" ref="M80" si="269">IF(H79="","",L80*K80)</f>
        <v/>
      </c>
      <c r="N80" s="40" t="s">
        <v>7</v>
      </c>
      <c r="O80" s="70"/>
      <c r="P80" s="34" t="str">
        <f t="shared" ref="P80" si="270">IF(H79="","",O80/$O$4)</f>
        <v/>
      </c>
      <c r="Q80" s="35">
        <f>IF(OR($C$38="",$C$38=0),0,IF(H79="","",LOOKUP(H79,$AK$4:$AK$36,AU$4:AU$36)))</f>
        <v>0</v>
      </c>
      <c r="R80" s="36" t="str">
        <f t="shared" ref="R80" si="271">IF(H79="","",Q80*P80)</f>
        <v/>
      </c>
      <c r="S80" s="10"/>
      <c r="T80" s="10"/>
      <c r="U80" s="10"/>
      <c r="V80" s="10"/>
      <c r="W80" s="10"/>
      <c r="X80" s="10"/>
      <c r="Y80" s="10"/>
      <c r="Z80" s="10"/>
      <c r="AA80" s="10"/>
      <c r="AB80" s="10"/>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4"/>
      <c r="DD80" s="4"/>
      <c r="DE80" s="3"/>
      <c r="DF80" s="4"/>
      <c r="DG80" s="4"/>
      <c r="DH80" s="4"/>
      <c r="DI80" s="4"/>
      <c r="DJ80" s="4"/>
      <c r="DK80" s="4"/>
      <c r="DL80" s="4"/>
      <c r="DM80" s="4"/>
      <c r="DN80" s="4"/>
      <c r="DO80" s="4"/>
      <c r="DP80" s="4"/>
      <c r="DQ80" s="4"/>
      <c r="DR80" s="4"/>
      <c r="DS80" s="4"/>
      <c r="DT80" s="4"/>
      <c r="DU80" s="3"/>
      <c r="DV80" s="3"/>
      <c r="DW80" s="3"/>
      <c r="DX80" s="3"/>
      <c r="DY80" s="3"/>
      <c r="DZ80" s="3"/>
      <c r="EA80" s="3"/>
    </row>
    <row r="81" spans="1:131" x14ac:dyDescent="0.3">
      <c r="A81" s="20" t="s">
        <v>29</v>
      </c>
      <c r="B81" s="28"/>
      <c r="C81" s="28"/>
      <c r="D81" s="28"/>
      <c r="E81" s="28"/>
      <c r="F81" s="28"/>
      <c r="G81" s="29"/>
      <c r="H81" s="557"/>
      <c r="I81" s="40" t="s">
        <v>2</v>
      </c>
      <c r="J81" s="70"/>
      <c r="K81" s="34" t="str">
        <f t="shared" ref="K81" si="272">IF(H79="","",J81/$J$5)</f>
        <v/>
      </c>
      <c r="L81" s="35">
        <f>IF(OR($D$35="",$D$35=0),0,IF(H79="","",LOOKUP(H79,$AK$4:$AK$36,AP$4:AP$36)))</f>
        <v>0</v>
      </c>
      <c r="M81" s="35" t="str">
        <f t="shared" ref="M81" si="273">IF(H79="","",L81*K81)</f>
        <v/>
      </c>
      <c r="N81" s="40" t="s">
        <v>8</v>
      </c>
      <c r="O81" s="70"/>
      <c r="P81" s="34" t="str">
        <f t="shared" ref="P81" si="274">IF(H79="","",O81/$O$5)</f>
        <v/>
      </c>
      <c r="Q81" s="35">
        <f>IF(OR($D$38="",$D$38=0),0,IF(H79="","",LOOKUP(H79,$AK$4:$AK$36,AV$4:AV$36)))</f>
        <v>0</v>
      </c>
      <c r="R81" s="36" t="str">
        <f t="shared" ref="R81" si="275">IF(H79="","",Q81*P81)</f>
        <v/>
      </c>
      <c r="S81" s="10"/>
      <c r="T81" s="10"/>
      <c r="U81" s="10"/>
      <c r="V81" s="10"/>
      <c r="W81" s="10"/>
      <c r="X81" s="10"/>
      <c r="Y81" s="10"/>
      <c r="Z81" s="10"/>
      <c r="AA81" s="10"/>
      <c r="AB81" s="10"/>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4"/>
      <c r="DD81" s="4"/>
      <c r="DE81" s="3"/>
      <c r="DF81" s="4"/>
      <c r="DG81" s="4"/>
      <c r="DH81" s="4"/>
      <c r="DI81" s="4"/>
      <c r="DJ81" s="4"/>
      <c r="DK81" s="4"/>
      <c r="DL81" s="4"/>
      <c r="DM81" s="4"/>
      <c r="DN81" s="4"/>
      <c r="DO81" s="4"/>
      <c r="DP81" s="4"/>
      <c r="DQ81" s="4"/>
      <c r="DR81" s="4"/>
      <c r="DS81" s="4"/>
      <c r="DT81" s="4"/>
      <c r="DU81" s="3"/>
      <c r="DV81" s="3"/>
      <c r="DW81" s="3"/>
      <c r="DX81" s="3"/>
      <c r="DY81" s="3"/>
      <c r="DZ81" s="3"/>
      <c r="EA81" s="3"/>
    </row>
    <row r="82" spans="1:131" x14ac:dyDescent="0.3">
      <c r="A82" s="20" t="s">
        <v>26</v>
      </c>
      <c r="B82" s="28"/>
      <c r="C82" s="28"/>
      <c r="D82" s="28"/>
      <c r="E82" s="28"/>
      <c r="F82" s="28"/>
      <c r="G82" s="29"/>
      <c r="H82" s="557"/>
      <c r="I82" s="40" t="s">
        <v>3</v>
      </c>
      <c r="J82" s="70"/>
      <c r="K82" s="34" t="str">
        <f t="shared" ref="K82" si="276">IF(H79="","",J82/$J$6)</f>
        <v/>
      </c>
      <c r="L82" s="35">
        <f>IF(OR($E$35="",$E$35=0),0,IF(H79="","",LOOKUP(H79,$AK$4:$AK$36,AQ$4:AQ$36)))</f>
        <v>0</v>
      </c>
      <c r="M82" s="35" t="str">
        <f t="shared" ref="M82" si="277">IF(H79="","",L82*K82)</f>
        <v/>
      </c>
      <c r="N82" s="40" t="s">
        <v>9</v>
      </c>
      <c r="O82" s="70"/>
      <c r="P82" s="34" t="str">
        <f t="shared" ref="P82" si="278">IF(H79="","",O82/$O$6)</f>
        <v/>
      </c>
      <c r="Q82" s="35">
        <f>IF(OR($E$38="",$E$38=0),0,IF(H79="","",LOOKUP(H79,$AK$4:$AK$36,AW$4:AW$36)))</f>
        <v>0</v>
      </c>
      <c r="R82" s="36" t="str">
        <f t="shared" ref="R82" si="279">IF(H79="","",Q82*P82)</f>
        <v/>
      </c>
      <c r="S82" s="10"/>
      <c r="T82" s="10"/>
      <c r="U82" s="10"/>
      <c r="V82" s="10"/>
      <c r="W82" s="10"/>
      <c r="X82" s="10"/>
      <c r="Y82" s="10"/>
      <c r="Z82" s="10"/>
      <c r="AA82" s="10"/>
      <c r="AB82" s="10"/>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4"/>
      <c r="DD82" s="4"/>
      <c r="DE82" s="3"/>
      <c r="DF82" s="4"/>
      <c r="DG82" s="4"/>
      <c r="DH82" s="4"/>
      <c r="DI82" s="4"/>
      <c r="DJ82" s="4"/>
      <c r="DK82" s="4"/>
      <c r="DL82" s="4"/>
      <c r="DM82" s="4"/>
      <c r="DN82" s="4"/>
      <c r="DO82" s="4"/>
      <c r="DP82" s="4"/>
      <c r="DQ82" s="4"/>
      <c r="DR82" s="4"/>
      <c r="DS82" s="4"/>
      <c r="DT82" s="4"/>
      <c r="DU82" s="3"/>
      <c r="DV82" s="3"/>
      <c r="DW82" s="3"/>
      <c r="DX82" s="3"/>
      <c r="DY82" s="3"/>
      <c r="DZ82" s="3"/>
      <c r="EA82" s="3"/>
    </row>
    <row r="83" spans="1:131" x14ac:dyDescent="0.3">
      <c r="A83" s="49" t="s">
        <v>45</v>
      </c>
      <c r="B83" s="50" t="s">
        <v>6</v>
      </c>
      <c r="C83" s="50" t="s">
        <v>7</v>
      </c>
      <c r="D83" s="50" t="s">
        <v>8</v>
      </c>
      <c r="E83" s="50" t="s">
        <v>9</v>
      </c>
      <c r="F83" s="50" t="s">
        <v>10</v>
      </c>
      <c r="G83" s="19" t="s">
        <v>11</v>
      </c>
      <c r="H83" s="557"/>
      <c r="I83" s="40" t="s">
        <v>4</v>
      </c>
      <c r="J83" s="70"/>
      <c r="K83" s="34" t="str">
        <f t="shared" ref="K83" si="280">IF(H79="","",J83/$J$7)</f>
        <v/>
      </c>
      <c r="L83" s="35">
        <f>IF(OR($F$35="",$F$35=0),0,IF(H79="","",LOOKUP(H79,$AK$4:$AK$36,AR$4:AR$36)))</f>
        <v>0</v>
      </c>
      <c r="M83" s="35" t="str">
        <f t="shared" ref="M83" si="281">IF(H79="","",L83*K83)</f>
        <v/>
      </c>
      <c r="N83" s="40" t="s">
        <v>10</v>
      </c>
      <c r="O83" s="70"/>
      <c r="P83" s="34" t="str">
        <f t="shared" ref="P83" si="282">IF(H79="","",O83/$O$7)</f>
        <v/>
      </c>
      <c r="Q83" s="35">
        <f>IF(OR($F$38="",$F$38=0),0,IF(H79="","",LOOKUP(H79,$AK$4:$AK$36,AX$4:AX$36)))</f>
        <v>0</v>
      </c>
      <c r="R83" s="36" t="str">
        <f t="shared" ref="R83" si="283">IF(H79="","",Q83*P83)</f>
        <v/>
      </c>
      <c r="S83" s="10"/>
      <c r="T83" s="10"/>
      <c r="U83" s="10"/>
      <c r="V83" s="10"/>
      <c r="W83" s="10"/>
      <c r="X83" s="10"/>
      <c r="Y83" s="10"/>
      <c r="Z83" s="10"/>
      <c r="AA83" s="10"/>
      <c r="AB83" s="10"/>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4"/>
      <c r="DD83" s="4"/>
      <c r="DE83" s="3"/>
      <c r="DF83" s="4"/>
      <c r="DG83" s="4"/>
      <c r="DH83" s="4"/>
      <c r="DI83" s="4"/>
      <c r="DJ83" s="4"/>
      <c r="DK83" s="4"/>
      <c r="DL83" s="4"/>
      <c r="DM83" s="4"/>
      <c r="DN83" s="4"/>
      <c r="DO83" s="4"/>
      <c r="DP83" s="4"/>
      <c r="DQ83" s="4"/>
      <c r="DR83" s="4"/>
      <c r="DS83" s="4"/>
      <c r="DT83" s="4"/>
      <c r="DU83" s="3"/>
      <c r="DV83" s="3"/>
      <c r="DW83" s="3"/>
      <c r="DX83" s="3"/>
      <c r="DY83" s="3"/>
      <c r="DZ83" s="3"/>
      <c r="EA83" s="3"/>
    </row>
    <row r="84" spans="1:131" x14ac:dyDescent="0.3">
      <c r="A84" s="20" t="s">
        <v>29</v>
      </c>
      <c r="B84" s="28"/>
      <c r="C84" s="28"/>
      <c r="D84" s="28"/>
      <c r="E84" s="28"/>
      <c r="F84" s="28"/>
      <c r="G84" s="29"/>
      <c r="H84" s="558"/>
      <c r="I84" s="40" t="s">
        <v>5</v>
      </c>
      <c r="J84" s="70"/>
      <c r="K84" s="34" t="str">
        <f t="shared" ref="K84" si="284">IF(H79="","",J84/$J$8)</f>
        <v/>
      </c>
      <c r="L84" s="35">
        <f>IF(OR($G$35="",$G$35=0),0,IF(H79="","",LOOKUP(H79,$AK$4:$AK$36,AS$4:AS$36)))</f>
        <v>0</v>
      </c>
      <c r="M84" s="35" t="str">
        <f t="shared" ref="M84" si="285">IF(H79="","",L84*K84)</f>
        <v/>
      </c>
      <c r="N84" s="40" t="s">
        <v>11</v>
      </c>
      <c r="O84" s="70"/>
      <c r="P84" s="34" t="str">
        <f t="shared" ref="P84" si="286">IF(H79="","",O84/$O$8)</f>
        <v/>
      </c>
      <c r="Q84" s="35">
        <f>IF(OR($G$38="",$G$38=0),0,IF(H79="","",LOOKUP(H79,$AK$4:$AK$36,AY$4:AY$36)))</f>
        <v>0</v>
      </c>
      <c r="R84" s="36" t="str">
        <f t="shared" ref="R84" si="287">IF(H79="","",Q84*P84)</f>
        <v/>
      </c>
      <c r="S84" s="10"/>
      <c r="T84" s="10"/>
      <c r="U84" s="10"/>
      <c r="V84" s="10"/>
      <c r="W84" s="10"/>
      <c r="X84" s="10"/>
      <c r="Y84" s="10"/>
      <c r="Z84" s="10"/>
      <c r="AA84" s="10"/>
      <c r="AB84" s="10"/>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4"/>
      <c r="DD84" s="4"/>
      <c r="DE84" s="3"/>
      <c r="DF84" s="4"/>
      <c r="DG84" s="4"/>
      <c r="DH84" s="4"/>
      <c r="DI84" s="4"/>
      <c r="DJ84" s="4"/>
      <c r="DK84" s="4"/>
      <c r="DL84" s="4"/>
      <c r="DM84" s="4"/>
      <c r="DN84" s="4"/>
      <c r="DO84" s="4"/>
      <c r="DP84" s="4"/>
      <c r="DQ84" s="4"/>
      <c r="DR84" s="4"/>
      <c r="DS84" s="4"/>
      <c r="DT84" s="4"/>
      <c r="DU84" s="3"/>
      <c r="DV84" s="3"/>
      <c r="DW84" s="3"/>
      <c r="DX84" s="3"/>
      <c r="DY84" s="3"/>
      <c r="DZ84" s="3"/>
      <c r="EA84" s="3"/>
    </row>
    <row r="85" spans="1:131" x14ac:dyDescent="0.3">
      <c r="A85" s="20" t="s">
        <v>26</v>
      </c>
      <c r="B85" s="28"/>
      <c r="C85" s="28"/>
      <c r="D85" s="28"/>
      <c r="E85" s="28"/>
      <c r="F85" s="28"/>
      <c r="G85" s="29"/>
      <c r="H85" s="533"/>
      <c r="I85" s="40" t="s">
        <v>0</v>
      </c>
      <c r="J85" s="70"/>
      <c r="K85" s="34" t="str">
        <f t="shared" ref="K85" si="288">IF(H85="","",J85/$J$3)</f>
        <v/>
      </c>
      <c r="L85" s="35">
        <f>IF(OR($B$35="",$B$35=0),0,IF(H85="","",LOOKUP(H85,$AK$4:$AK$36,AN$4:AN$36)))</f>
        <v>0</v>
      </c>
      <c r="M85" s="35" t="str">
        <f t="shared" ref="M85" si="289">IF(H85="","",L85*K85)</f>
        <v/>
      </c>
      <c r="N85" s="40" t="s">
        <v>6</v>
      </c>
      <c r="O85" s="70"/>
      <c r="P85" s="34" t="str">
        <f t="shared" ref="P85" si="290">IF(H85="","",O85/$O$3)</f>
        <v/>
      </c>
      <c r="Q85" s="35">
        <f>IF(OR($B$38="",$B$38=0),0,IF(H85="","",LOOKUP(H85,$AK$4:$AK$36,AT$4:AT$36)))</f>
        <v>0</v>
      </c>
      <c r="R85" s="36" t="str">
        <f t="shared" ref="R85" si="291">IF(H85="","",Q85*P85)</f>
        <v/>
      </c>
      <c r="S85" s="10"/>
      <c r="T85" s="10"/>
      <c r="U85" s="10"/>
      <c r="V85" s="10"/>
      <c r="W85" s="10"/>
      <c r="X85" s="10"/>
      <c r="Y85" s="10"/>
      <c r="Z85" s="10"/>
      <c r="AA85" s="10"/>
      <c r="AB85" s="10"/>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4"/>
      <c r="DD85" s="4"/>
      <c r="DE85" s="3"/>
      <c r="DF85" s="4"/>
      <c r="DG85" s="4"/>
      <c r="DH85" s="4"/>
      <c r="DI85" s="4"/>
      <c r="DJ85" s="4"/>
      <c r="DK85" s="4"/>
      <c r="DL85" s="4"/>
      <c r="DM85" s="4"/>
      <c r="DN85" s="4"/>
      <c r="DO85" s="4"/>
      <c r="DP85" s="4"/>
      <c r="DQ85" s="4"/>
      <c r="DR85" s="4"/>
      <c r="DS85" s="4"/>
      <c r="DT85" s="4"/>
      <c r="DU85" s="3"/>
      <c r="DV85" s="3"/>
      <c r="DW85" s="3"/>
      <c r="DX85" s="3"/>
      <c r="DY85" s="3"/>
      <c r="DZ85" s="3"/>
      <c r="EA85" s="3"/>
    </row>
    <row r="86" spans="1:131" ht="19.2" thickBot="1" x14ac:dyDescent="0.35">
      <c r="A86" s="541"/>
      <c r="B86" s="542"/>
      <c r="C86" s="542"/>
      <c r="D86" s="542"/>
      <c r="E86" s="542"/>
      <c r="F86" s="542"/>
      <c r="G86" s="543"/>
      <c r="H86" s="533"/>
      <c r="I86" s="40" t="s">
        <v>1</v>
      </c>
      <c r="J86" s="70"/>
      <c r="K86" s="34" t="str">
        <f t="shared" ref="K86" si="292">IF(H85="","",J86/$J$4)</f>
        <v/>
      </c>
      <c r="L86" s="35">
        <f>IF(OR($C$35="",$C$35=0),0,IF(H85="","",LOOKUP(H85,$AK$4:$AK$36,AO$4:AO$36)))</f>
        <v>0</v>
      </c>
      <c r="M86" s="35" t="str">
        <f t="shared" ref="M86" si="293">IF(H85="","",L86*K86)</f>
        <v/>
      </c>
      <c r="N86" s="40" t="s">
        <v>7</v>
      </c>
      <c r="O86" s="70"/>
      <c r="P86" s="34" t="str">
        <f t="shared" ref="P86" si="294">IF(H85="","",O86/$O$4)</f>
        <v/>
      </c>
      <c r="Q86" s="35">
        <f>IF(OR($C$38="",$C$38=0),0,IF(H85="","",LOOKUP(H85,$AK$4:$AK$36,AU$4:AU$36)))</f>
        <v>0</v>
      </c>
      <c r="R86" s="36" t="str">
        <f t="shared" ref="R86" si="295">IF(H85="","",Q86*P86)</f>
        <v/>
      </c>
      <c r="S86" s="10"/>
      <c r="T86" s="10"/>
      <c r="U86" s="10"/>
      <c r="V86" s="10"/>
      <c r="W86" s="10"/>
      <c r="X86" s="10"/>
      <c r="Y86" s="10"/>
      <c r="Z86" s="10"/>
      <c r="AA86" s="10"/>
      <c r="AB86" s="10"/>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4"/>
      <c r="DD86" s="4"/>
      <c r="DE86" s="3"/>
      <c r="DF86" s="4"/>
      <c r="DG86" s="4"/>
      <c r="DH86" s="4"/>
      <c r="DI86" s="4"/>
      <c r="DJ86" s="4"/>
      <c r="DK86" s="4"/>
      <c r="DL86" s="4"/>
      <c r="DM86" s="4"/>
      <c r="DN86" s="4"/>
      <c r="DO86" s="4"/>
      <c r="DP86" s="4"/>
      <c r="DQ86" s="4"/>
      <c r="DR86" s="4"/>
      <c r="DS86" s="4"/>
      <c r="DT86" s="4"/>
      <c r="DU86" s="3"/>
      <c r="DV86" s="3"/>
      <c r="DW86" s="3"/>
      <c r="DX86" s="3"/>
      <c r="DY86" s="3"/>
      <c r="DZ86" s="3"/>
      <c r="EA86" s="3"/>
    </row>
    <row r="87" spans="1:131" x14ac:dyDescent="0.3">
      <c r="A87" s="531" t="s">
        <v>42</v>
      </c>
      <c r="B87" s="499"/>
      <c r="C87" s="48">
        <f>IF(SUM(B90:G90,B93:G93)=0,0,AVERAGE(B90:G90,B93:G93))</f>
        <v>0</v>
      </c>
      <c r="D87" s="17" t="s">
        <v>25</v>
      </c>
      <c r="E87" s="539">
        <f>SUM(B89:G89,B92:G92)</f>
        <v>0</v>
      </c>
      <c r="F87" s="540"/>
      <c r="G87" s="18" t="s">
        <v>31</v>
      </c>
      <c r="H87" s="533"/>
      <c r="I87" s="40" t="s">
        <v>2</v>
      </c>
      <c r="J87" s="70"/>
      <c r="K87" s="34" t="str">
        <f t="shared" ref="K87" si="296">IF(H85="","",J87/$J$5)</f>
        <v/>
      </c>
      <c r="L87" s="35">
        <f>IF(OR($D$35="",$D$35=0),0,IF(H85="","",LOOKUP(H85,$AK$4:$AK$36,AP$4:AP$36)))</f>
        <v>0</v>
      </c>
      <c r="M87" s="35" t="str">
        <f t="shared" ref="M87" si="297">IF(H85="","",L87*K87)</f>
        <v/>
      </c>
      <c r="N87" s="40" t="s">
        <v>8</v>
      </c>
      <c r="O87" s="70"/>
      <c r="P87" s="34" t="str">
        <f t="shared" ref="P87" si="298">IF(H85="","",O87/$O$5)</f>
        <v/>
      </c>
      <c r="Q87" s="35">
        <f>IF(OR($D$38="",$D$38=0),0,IF(H85="","",LOOKUP(H85,$AK$4:$AK$36,AV$4:AV$36)))</f>
        <v>0</v>
      </c>
      <c r="R87" s="36" t="str">
        <f t="shared" ref="R87" si="299">IF(H85="","",Q87*P87)</f>
        <v/>
      </c>
      <c r="S87" s="10"/>
      <c r="T87" s="10"/>
      <c r="U87" s="10"/>
      <c r="V87" s="10"/>
      <c r="W87" s="10"/>
      <c r="X87" s="10"/>
      <c r="Y87" s="10"/>
      <c r="Z87" s="10"/>
      <c r="AA87" s="10"/>
      <c r="AB87" s="10"/>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4"/>
      <c r="DD87" s="4"/>
      <c r="DE87" s="3"/>
      <c r="DF87" s="4"/>
      <c r="DG87" s="4"/>
      <c r="DH87" s="4"/>
      <c r="DI87" s="4"/>
      <c r="DJ87" s="4"/>
      <c r="DK87" s="4"/>
      <c r="DL87" s="4"/>
      <c r="DM87" s="4"/>
      <c r="DN87" s="4"/>
      <c r="DO87" s="4"/>
      <c r="DP87" s="4"/>
      <c r="DQ87" s="4"/>
      <c r="DR87" s="4"/>
      <c r="DS87" s="4"/>
      <c r="DT87" s="4"/>
      <c r="DU87" s="3"/>
      <c r="DV87" s="3"/>
      <c r="DW87" s="3"/>
      <c r="DX87" s="3"/>
      <c r="DY87" s="3"/>
      <c r="DZ87" s="3"/>
      <c r="EA87" s="3"/>
    </row>
    <row r="88" spans="1:131" x14ac:dyDescent="0.3">
      <c r="A88" s="49" t="s">
        <v>45</v>
      </c>
      <c r="B88" s="50" t="s">
        <v>0</v>
      </c>
      <c r="C88" s="50" t="s">
        <v>1</v>
      </c>
      <c r="D88" s="50" t="s">
        <v>2</v>
      </c>
      <c r="E88" s="50" t="s">
        <v>3</v>
      </c>
      <c r="F88" s="50" t="s">
        <v>4</v>
      </c>
      <c r="G88" s="19" t="s">
        <v>5</v>
      </c>
      <c r="H88" s="533"/>
      <c r="I88" s="40" t="s">
        <v>3</v>
      </c>
      <c r="J88" s="70"/>
      <c r="K88" s="34" t="str">
        <f t="shared" ref="K88" si="300">IF(H85="","",J88/$J$6)</f>
        <v/>
      </c>
      <c r="L88" s="35">
        <f>IF(OR($E$35="",$E$35=0),0,IF(H85="","",LOOKUP(H85,$AK$4:$AK$36,AQ$4:AQ$36)))</f>
        <v>0</v>
      </c>
      <c r="M88" s="35" t="str">
        <f t="shared" ref="M88" si="301">IF(H85="","",L88*K88)</f>
        <v/>
      </c>
      <c r="N88" s="40" t="s">
        <v>9</v>
      </c>
      <c r="O88" s="70"/>
      <c r="P88" s="34" t="str">
        <f t="shared" ref="P88" si="302">IF(H85="","",O88/$O$6)</f>
        <v/>
      </c>
      <c r="Q88" s="35">
        <f>IF(OR($E$38="",$E$38=0),0,IF(H85="","",LOOKUP(H85,$AK$4:$AK$36,AW$4:AW$36)))</f>
        <v>0</v>
      </c>
      <c r="R88" s="36" t="str">
        <f t="shared" ref="R88" si="303">IF(H85="","",Q88*P88)</f>
        <v/>
      </c>
      <c r="S88" s="10"/>
      <c r="T88" s="10"/>
      <c r="U88" s="10"/>
      <c r="V88" s="10"/>
      <c r="W88" s="10"/>
      <c r="X88" s="10"/>
      <c r="Y88" s="10"/>
      <c r="Z88" s="10"/>
      <c r="AA88" s="10"/>
      <c r="AB88" s="10"/>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4"/>
      <c r="DD88" s="4"/>
      <c r="DE88" s="3"/>
      <c r="DF88" s="4"/>
      <c r="DG88" s="4"/>
      <c r="DH88" s="4"/>
      <c r="DI88" s="4"/>
      <c r="DJ88" s="4"/>
      <c r="DK88" s="4"/>
      <c r="DL88" s="4"/>
      <c r="DM88" s="4"/>
      <c r="DN88" s="4"/>
      <c r="DO88" s="4"/>
      <c r="DP88" s="4"/>
      <c r="DQ88" s="4"/>
      <c r="DR88" s="4"/>
      <c r="DS88" s="4"/>
      <c r="DT88" s="4"/>
      <c r="DU88" s="3"/>
      <c r="DV88" s="3"/>
      <c r="DW88" s="3"/>
      <c r="DX88" s="3"/>
      <c r="DY88" s="3"/>
      <c r="DZ88" s="3"/>
      <c r="EA88" s="3"/>
    </row>
    <row r="89" spans="1:131" x14ac:dyDescent="0.3">
      <c r="A89" s="20" t="s">
        <v>32</v>
      </c>
      <c r="B89" s="28"/>
      <c r="C89" s="28"/>
      <c r="D89" s="28"/>
      <c r="E89" s="28"/>
      <c r="F89" s="28"/>
      <c r="G89" s="29"/>
      <c r="H89" s="533"/>
      <c r="I89" s="40" t="s">
        <v>4</v>
      </c>
      <c r="J89" s="70"/>
      <c r="K89" s="34" t="str">
        <f t="shared" ref="K89" si="304">IF(H85="","",J89/$J$7)</f>
        <v/>
      </c>
      <c r="L89" s="35">
        <f>IF(OR($F$35="",$F$35=0),0,IF(H85="","",LOOKUP(H85,$AK$4:$AK$36,AR$4:AR$36)))</f>
        <v>0</v>
      </c>
      <c r="M89" s="35" t="str">
        <f t="shared" ref="M89" si="305">IF(H85="","",L89*K89)</f>
        <v/>
      </c>
      <c r="N89" s="40" t="s">
        <v>10</v>
      </c>
      <c r="O89" s="70"/>
      <c r="P89" s="34" t="str">
        <f t="shared" ref="P89" si="306">IF(H85="","",O89/$O$7)</f>
        <v/>
      </c>
      <c r="Q89" s="35">
        <f>IF(OR($F$38="",$F$38=0),0,IF(H85="","",LOOKUP(H85,$AK$4:$AK$36,AX$4:AX$36)))</f>
        <v>0</v>
      </c>
      <c r="R89" s="36" t="str">
        <f t="shared" ref="R89" si="307">IF(H85="","",Q89*P89)</f>
        <v/>
      </c>
      <c r="S89" s="10"/>
      <c r="T89" s="10"/>
      <c r="U89" s="10"/>
      <c r="V89" s="10"/>
      <c r="W89" s="10"/>
      <c r="X89" s="10"/>
      <c r="Y89" s="10"/>
      <c r="Z89" s="10"/>
      <c r="AA89" s="10"/>
      <c r="AB89" s="10"/>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4"/>
      <c r="DD89" s="4"/>
      <c r="DE89" s="3"/>
      <c r="DF89" s="4"/>
      <c r="DG89" s="4"/>
      <c r="DH89" s="4"/>
      <c r="DI89" s="4"/>
      <c r="DJ89" s="4"/>
      <c r="DK89" s="4"/>
      <c r="DL89" s="4"/>
      <c r="DM89" s="4"/>
      <c r="DN89" s="4"/>
      <c r="DO89" s="4"/>
      <c r="DP89" s="4"/>
      <c r="DQ89" s="4"/>
      <c r="DR89" s="4"/>
      <c r="DS89" s="4"/>
      <c r="DT89" s="4"/>
      <c r="DU89" s="3"/>
      <c r="DV89" s="3"/>
      <c r="DW89" s="3"/>
      <c r="DX89" s="3"/>
      <c r="DY89" s="3"/>
      <c r="DZ89" s="3"/>
      <c r="EA89" s="3"/>
    </row>
    <row r="90" spans="1:131" x14ac:dyDescent="0.3">
      <c r="A90" s="20" t="s">
        <v>26</v>
      </c>
      <c r="B90" s="28"/>
      <c r="C90" s="28"/>
      <c r="D90" s="28"/>
      <c r="E90" s="28"/>
      <c r="F90" s="28"/>
      <c r="G90" s="29"/>
      <c r="H90" s="533"/>
      <c r="I90" s="40" t="s">
        <v>5</v>
      </c>
      <c r="J90" s="70"/>
      <c r="K90" s="34" t="str">
        <f t="shared" ref="K90" si="308">IF(H85="","",J90/$J$8)</f>
        <v/>
      </c>
      <c r="L90" s="35">
        <f>IF(OR($G$35="",$G$35=0),0,IF(H85="","",LOOKUP(H85,$AK$4:$AK$36,AS$4:AS$36)))</f>
        <v>0</v>
      </c>
      <c r="M90" s="35" t="str">
        <f t="shared" ref="M90" si="309">IF(H85="","",L90*K90)</f>
        <v/>
      </c>
      <c r="N90" s="40" t="s">
        <v>11</v>
      </c>
      <c r="O90" s="70"/>
      <c r="P90" s="34" t="str">
        <f t="shared" ref="P90" si="310">IF(H85="","",O90/$O$8)</f>
        <v/>
      </c>
      <c r="Q90" s="35">
        <f>IF(OR($G$38="",$G$38=0),0,IF(H85="","",LOOKUP(H85,$AK$4:$AK$36,AY$4:AY$36)))</f>
        <v>0</v>
      </c>
      <c r="R90" s="36" t="str">
        <f t="shared" ref="R90" si="311">IF(H85="","",Q90*P90)</f>
        <v/>
      </c>
      <c r="S90" s="10"/>
      <c r="T90" s="10"/>
      <c r="U90" s="10"/>
      <c r="V90" s="10"/>
      <c r="W90" s="10"/>
      <c r="X90" s="10"/>
      <c r="Y90" s="10"/>
      <c r="Z90" s="10"/>
      <c r="AA90" s="10"/>
      <c r="AB90" s="10"/>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4"/>
      <c r="DD90" s="4"/>
      <c r="DE90" s="3"/>
      <c r="DF90" s="4"/>
      <c r="DG90" s="4"/>
      <c r="DH90" s="4"/>
      <c r="DI90" s="4"/>
      <c r="DJ90" s="4"/>
      <c r="DK90" s="4"/>
      <c r="DL90" s="4"/>
      <c r="DM90" s="4"/>
      <c r="DN90" s="4"/>
      <c r="DO90" s="4"/>
      <c r="DP90" s="4"/>
      <c r="DQ90" s="4"/>
      <c r="DR90" s="4"/>
      <c r="DS90" s="4"/>
      <c r="DT90" s="4"/>
      <c r="DU90" s="3"/>
      <c r="DV90" s="3"/>
      <c r="DW90" s="3"/>
      <c r="DX90" s="3"/>
      <c r="DY90" s="3"/>
      <c r="DZ90" s="3"/>
      <c r="EA90" s="3"/>
    </row>
    <row r="91" spans="1:131" x14ac:dyDescent="0.3">
      <c r="A91" s="49" t="s">
        <v>45</v>
      </c>
      <c r="B91" s="50" t="s">
        <v>6</v>
      </c>
      <c r="C91" s="50" t="s">
        <v>7</v>
      </c>
      <c r="D91" s="50" t="s">
        <v>8</v>
      </c>
      <c r="E91" s="50" t="s">
        <v>9</v>
      </c>
      <c r="F91" s="50" t="s">
        <v>10</v>
      </c>
      <c r="G91" s="19" t="s">
        <v>11</v>
      </c>
      <c r="H91" s="533"/>
      <c r="I91" s="40" t="s">
        <v>0</v>
      </c>
      <c r="J91" s="70"/>
      <c r="K91" s="34" t="str">
        <f t="shared" ref="K91" si="312">IF(H91="","",J91/$J$3)</f>
        <v/>
      </c>
      <c r="L91" s="35">
        <f>IF(OR($B$35="",$B$35=0),0,IF(H91="","",LOOKUP(H91,$AK$4:$AK$36,AN$4:AN$36)))</f>
        <v>0</v>
      </c>
      <c r="M91" s="35" t="str">
        <f t="shared" ref="M91" si="313">IF(H91="","",L91*K91)</f>
        <v/>
      </c>
      <c r="N91" s="40" t="s">
        <v>6</v>
      </c>
      <c r="O91" s="70"/>
      <c r="P91" s="34" t="str">
        <f t="shared" ref="P91" si="314">IF(H91="","",O91/$O$3)</f>
        <v/>
      </c>
      <c r="Q91" s="35">
        <f>IF(OR($B$38="",$B$38=0),0,IF(H91="","",LOOKUP(H91,$AK$4:$AK$36,AT$4:AT$36)))</f>
        <v>0</v>
      </c>
      <c r="R91" s="36" t="str">
        <f t="shared" ref="R91" si="315">IF(H91="","",Q91*P91)</f>
        <v/>
      </c>
      <c r="S91" s="10"/>
      <c r="T91" s="10"/>
      <c r="U91" s="10"/>
      <c r="V91" s="10"/>
      <c r="W91" s="10"/>
      <c r="X91" s="10"/>
      <c r="Y91" s="10"/>
      <c r="Z91" s="10"/>
      <c r="AA91" s="10"/>
      <c r="AB91" s="10"/>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4"/>
      <c r="DD91" s="4"/>
      <c r="DE91" s="3"/>
      <c r="DF91" s="4"/>
      <c r="DG91" s="4"/>
      <c r="DH91" s="4"/>
      <c r="DI91" s="4"/>
      <c r="DJ91" s="4"/>
      <c r="DK91" s="4"/>
      <c r="DL91" s="4"/>
      <c r="DM91" s="4"/>
      <c r="DN91" s="4"/>
      <c r="DO91" s="4"/>
      <c r="DP91" s="4"/>
      <c r="DQ91" s="4"/>
      <c r="DR91" s="4"/>
      <c r="DS91" s="4"/>
      <c r="DT91" s="4"/>
      <c r="DU91" s="3"/>
      <c r="DV91" s="3"/>
      <c r="DW91" s="3"/>
      <c r="DX91" s="3"/>
      <c r="DY91" s="3"/>
      <c r="DZ91" s="3"/>
      <c r="EA91" s="3"/>
    </row>
    <row r="92" spans="1:131" x14ac:dyDescent="0.3">
      <c r="A92" s="20" t="s">
        <v>32</v>
      </c>
      <c r="B92" s="28"/>
      <c r="C92" s="28"/>
      <c r="D92" s="28"/>
      <c r="E92" s="28"/>
      <c r="F92" s="28"/>
      <c r="G92" s="29"/>
      <c r="H92" s="533"/>
      <c r="I92" s="40" t="s">
        <v>1</v>
      </c>
      <c r="J92" s="70"/>
      <c r="K92" s="34" t="str">
        <f t="shared" ref="K92" si="316">IF(H91="","",J92/$J$4)</f>
        <v/>
      </c>
      <c r="L92" s="35">
        <f>IF(OR($C$35="",$C$35=0),0,IF(H91="","",LOOKUP(H91,$AK$4:$AK$36,AO$4:AO$36)))</f>
        <v>0</v>
      </c>
      <c r="M92" s="35" t="str">
        <f t="shared" ref="M92" si="317">IF(H91="","",L92*K92)</f>
        <v/>
      </c>
      <c r="N92" s="40" t="s">
        <v>7</v>
      </c>
      <c r="O92" s="70"/>
      <c r="P92" s="34" t="str">
        <f t="shared" ref="P92" si="318">IF(H91="","",O92/$O$4)</f>
        <v/>
      </c>
      <c r="Q92" s="35">
        <f>IF(OR($C$38="",$C$38=0),0,IF(H91="","",LOOKUP(H91,$AK$4:$AK$36,AU$4:AU$36)))</f>
        <v>0</v>
      </c>
      <c r="R92" s="36" t="str">
        <f t="shared" ref="R92" si="319">IF(H91="","",Q92*P92)</f>
        <v/>
      </c>
      <c r="S92" s="10"/>
      <c r="T92" s="10"/>
      <c r="U92" s="10"/>
      <c r="V92" s="10"/>
      <c r="W92" s="10"/>
      <c r="X92" s="10"/>
      <c r="Y92" s="10"/>
      <c r="Z92" s="10"/>
      <c r="AA92" s="10"/>
      <c r="AB92" s="10"/>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4"/>
      <c r="DD92" s="4"/>
      <c r="DE92" s="3"/>
      <c r="DF92" s="4"/>
      <c r="DG92" s="4"/>
      <c r="DH92" s="4"/>
      <c r="DI92" s="4"/>
      <c r="DJ92" s="4"/>
      <c r="DK92" s="4"/>
      <c r="DL92" s="4"/>
      <c r="DM92" s="4"/>
      <c r="DN92" s="4"/>
      <c r="DO92" s="4"/>
      <c r="DP92" s="4"/>
      <c r="DQ92" s="4"/>
      <c r="DR92" s="4"/>
      <c r="DS92" s="4"/>
      <c r="DT92" s="4"/>
      <c r="DU92" s="3"/>
      <c r="DV92" s="3"/>
      <c r="DW92" s="3"/>
      <c r="DX92" s="3"/>
      <c r="DY92" s="3"/>
      <c r="DZ92" s="3"/>
      <c r="EA92" s="3"/>
    </row>
    <row r="93" spans="1:131" x14ac:dyDescent="0.3">
      <c r="A93" s="20" t="s">
        <v>26</v>
      </c>
      <c r="B93" s="28"/>
      <c r="C93" s="28"/>
      <c r="D93" s="28"/>
      <c r="E93" s="28"/>
      <c r="F93" s="28"/>
      <c r="G93" s="29"/>
      <c r="H93" s="533"/>
      <c r="I93" s="40" t="s">
        <v>2</v>
      </c>
      <c r="J93" s="70"/>
      <c r="K93" s="34" t="str">
        <f t="shared" ref="K93" si="320">IF(H91="","",J93/$J$5)</f>
        <v/>
      </c>
      <c r="L93" s="35">
        <f>IF(OR($D$35="",$D$35=0),0,IF(H91="","",LOOKUP(H91,$AK$4:$AK$36,AP$4:AP$36)))</f>
        <v>0</v>
      </c>
      <c r="M93" s="35" t="str">
        <f t="shared" ref="M93" si="321">IF(H91="","",L93*K93)</f>
        <v/>
      </c>
      <c r="N93" s="40" t="s">
        <v>8</v>
      </c>
      <c r="O93" s="70"/>
      <c r="P93" s="34" t="str">
        <f t="shared" ref="P93" si="322">IF(H91="","",O93/$O$5)</f>
        <v/>
      </c>
      <c r="Q93" s="35">
        <f>IF(OR($D$38="",$D$38=0),0,IF(H91="","",LOOKUP(H91,$AK$4:$AK$36,AV$4:AV$36)))</f>
        <v>0</v>
      </c>
      <c r="R93" s="36" t="str">
        <f t="shared" ref="R93" si="323">IF(H91="","",Q93*P93)</f>
        <v/>
      </c>
      <c r="S93" s="10"/>
      <c r="T93" s="10"/>
      <c r="U93" s="10"/>
      <c r="V93" s="10"/>
      <c r="W93" s="10"/>
      <c r="X93" s="10"/>
      <c r="Y93" s="10"/>
      <c r="Z93" s="10"/>
      <c r="AA93" s="10"/>
      <c r="AB93" s="10"/>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4"/>
      <c r="DD93" s="4"/>
      <c r="DE93" s="3"/>
      <c r="DF93" s="4"/>
      <c r="DG93" s="4"/>
      <c r="DH93" s="4"/>
      <c r="DI93" s="4"/>
      <c r="DJ93" s="4"/>
      <c r="DK93" s="4"/>
      <c r="DL93" s="4"/>
      <c r="DM93" s="4"/>
      <c r="DN93" s="4"/>
      <c r="DO93" s="4"/>
      <c r="DP93" s="4"/>
      <c r="DQ93" s="4"/>
      <c r="DR93" s="4"/>
      <c r="DS93" s="4"/>
      <c r="DT93" s="4"/>
      <c r="DU93" s="3"/>
      <c r="DV93" s="3"/>
      <c r="DW93" s="3"/>
      <c r="DX93" s="3"/>
      <c r="DY93" s="3"/>
      <c r="DZ93" s="3"/>
      <c r="EA93" s="3"/>
    </row>
    <row r="94" spans="1:131" ht="19.2" thickBot="1" x14ac:dyDescent="0.35">
      <c r="A94" s="541"/>
      <c r="B94" s="542"/>
      <c r="C94" s="542"/>
      <c r="D94" s="542"/>
      <c r="E94" s="542"/>
      <c r="F94" s="542"/>
      <c r="G94" s="543"/>
      <c r="H94" s="533"/>
      <c r="I94" s="40" t="s">
        <v>3</v>
      </c>
      <c r="J94" s="70"/>
      <c r="K94" s="34" t="str">
        <f t="shared" ref="K94" si="324">IF(H91="","",J94/$J$6)</f>
        <v/>
      </c>
      <c r="L94" s="35">
        <f>IF(OR($E$35="",$E$35=0),0,IF(H91="","",LOOKUP(H91,$AK$4:$AK$36,AQ$4:AQ$36)))</f>
        <v>0</v>
      </c>
      <c r="M94" s="35" t="str">
        <f t="shared" ref="M94" si="325">IF(H91="","",L94*K94)</f>
        <v/>
      </c>
      <c r="N94" s="40" t="s">
        <v>9</v>
      </c>
      <c r="O94" s="70"/>
      <c r="P94" s="34" t="str">
        <f t="shared" ref="P94" si="326">IF(H91="","",O94/$O$6)</f>
        <v/>
      </c>
      <c r="Q94" s="35">
        <f>IF(OR($E$38="",$E$38=0),0,IF(H91="","",LOOKUP(H91,$AK$4:$AK$36,AW$4:AW$36)))</f>
        <v>0</v>
      </c>
      <c r="R94" s="36" t="str">
        <f t="shared" ref="R94" si="327">IF(H91="","",Q94*P94)</f>
        <v/>
      </c>
      <c r="S94" s="10"/>
      <c r="T94" s="10"/>
      <c r="U94" s="10"/>
      <c r="V94" s="10"/>
      <c r="W94" s="10"/>
      <c r="X94" s="10"/>
      <c r="Y94" s="10"/>
      <c r="Z94" s="10"/>
      <c r="AA94" s="10"/>
      <c r="AB94" s="10"/>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4"/>
      <c r="DD94" s="4"/>
      <c r="DE94" s="3"/>
      <c r="DF94" s="4"/>
      <c r="DG94" s="4"/>
      <c r="DH94" s="4"/>
      <c r="DI94" s="4"/>
      <c r="DJ94" s="4"/>
      <c r="DK94" s="4"/>
      <c r="DL94" s="4"/>
      <c r="DM94" s="4"/>
      <c r="DN94" s="4"/>
      <c r="DO94" s="4"/>
      <c r="DP94" s="4"/>
      <c r="DQ94" s="4"/>
      <c r="DR94" s="4"/>
      <c r="DS94" s="4"/>
      <c r="DT94" s="4"/>
      <c r="DU94" s="3"/>
      <c r="DV94" s="3"/>
      <c r="DW94" s="3"/>
      <c r="DX94" s="3"/>
      <c r="DY94" s="3"/>
      <c r="DZ94" s="3"/>
      <c r="EA94" s="3"/>
    </row>
    <row r="95" spans="1:131" x14ac:dyDescent="0.3">
      <c r="A95" s="531" t="s">
        <v>137</v>
      </c>
      <c r="B95" s="499"/>
      <c r="C95" s="48">
        <f>IF(SUM(B98:G98,B101:G101)=0,0,AVERAGE(B98:G98,B101:G101))</f>
        <v>0</v>
      </c>
      <c r="D95" s="17" t="s">
        <v>87</v>
      </c>
      <c r="E95" s="539">
        <f>SUM(B97:G97,B100:G100)</f>
        <v>0</v>
      </c>
      <c r="F95" s="540"/>
      <c r="G95" s="18" t="s">
        <v>44</v>
      </c>
      <c r="H95" s="533"/>
      <c r="I95" s="40" t="s">
        <v>4</v>
      </c>
      <c r="J95" s="70"/>
      <c r="K95" s="34" t="str">
        <f t="shared" ref="K95" si="328">IF(H91="","",J95/$J$7)</f>
        <v/>
      </c>
      <c r="L95" s="35">
        <f>IF(OR($F$35="",$F$35=0),0,IF(H91="","",LOOKUP(H91,$AK$4:$AK$36,AR$4:AR$36)))</f>
        <v>0</v>
      </c>
      <c r="M95" s="35" t="str">
        <f t="shared" ref="M95" si="329">IF(H91="","",L95*K95)</f>
        <v/>
      </c>
      <c r="N95" s="40" t="s">
        <v>10</v>
      </c>
      <c r="O95" s="70"/>
      <c r="P95" s="34" t="str">
        <f t="shared" ref="P95" si="330">IF(H91="","",O95/$O$7)</f>
        <v/>
      </c>
      <c r="Q95" s="35">
        <f>IF(OR($F$38="",$F$38=0),0,IF(H91="","",LOOKUP(H91,$AK$4:$AK$36,AX$4:AX$36)))</f>
        <v>0</v>
      </c>
      <c r="R95" s="36" t="str">
        <f t="shared" ref="R95" si="331">IF(H91="","",Q95*P95)</f>
        <v/>
      </c>
      <c r="S95" s="10"/>
      <c r="T95" s="10"/>
      <c r="U95" s="10"/>
      <c r="V95" s="10"/>
      <c r="W95" s="10"/>
      <c r="X95" s="10"/>
      <c r="Y95" s="10"/>
      <c r="Z95" s="10"/>
      <c r="AA95" s="10"/>
      <c r="AB95" s="10"/>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4"/>
      <c r="DD95" s="4"/>
      <c r="DE95" s="3"/>
      <c r="DF95" s="4"/>
      <c r="DG95" s="4"/>
      <c r="DH95" s="4"/>
      <c r="DI95" s="4"/>
      <c r="DJ95" s="4"/>
      <c r="DK95" s="4"/>
      <c r="DL95" s="4"/>
      <c r="DM95" s="4"/>
      <c r="DN95" s="4"/>
      <c r="DO95" s="4"/>
      <c r="DP95" s="4"/>
      <c r="DQ95" s="4"/>
      <c r="DR95" s="4"/>
      <c r="DS95" s="4"/>
      <c r="DT95" s="4"/>
      <c r="DU95" s="3"/>
      <c r="DV95" s="3"/>
      <c r="DW95" s="3"/>
      <c r="DX95" s="3"/>
      <c r="DY95" s="3"/>
      <c r="DZ95" s="3"/>
      <c r="EA95" s="3"/>
    </row>
    <row r="96" spans="1:131" x14ac:dyDescent="0.3">
      <c r="A96" s="49" t="s">
        <v>45</v>
      </c>
      <c r="B96" s="50" t="s">
        <v>0</v>
      </c>
      <c r="C96" s="50" t="s">
        <v>1</v>
      </c>
      <c r="D96" s="50" t="s">
        <v>2</v>
      </c>
      <c r="E96" s="50" t="s">
        <v>3</v>
      </c>
      <c r="F96" s="50" t="s">
        <v>4</v>
      </c>
      <c r="G96" s="19" t="s">
        <v>5</v>
      </c>
      <c r="H96" s="533"/>
      <c r="I96" s="40" t="s">
        <v>5</v>
      </c>
      <c r="J96" s="70"/>
      <c r="K96" s="34" t="str">
        <f t="shared" ref="K96" si="332">IF(H91="","",J96/$J$8)</f>
        <v/>
      </c>
      <c r="L96" s="35">
        <f>IF(OR($G$35="",$G$35=0),0,IF(H91="","",LOOKUP(H91,$AK$4:$AK$36,AS$4:AS$36)))</f>
        <v>0</v>
      </c>
      <c r="M96" s="35" t="str">
        <f t="shared" ref="M96" si="333">IF(H91="","",L96*K96)</f>
        <v/>
      </c>
      <c r="N96" s="40" t="s">
        <v>11</v>
      </c>
      <c r="O96" s="70"/>
      <c r="P96" s="34" t="str">
        <f t="shared" ref="P96" si="334">IF(H91="","",O96/$O$8)</f>
        <v/>
      </c>
      <c r="Q96" s="35">
        <f>IF(OR($G$38="",$G$38=0),0,IF(H91="","",LOOKUP(H91,$AK$4:$AK$36,AY$4:AY$36)))</f>
        <v>0</v>
      </c>
      <c r="R96" s="36" t="str">
        <f t="shared" ref="R96" si="335">IF(H91="","",Q96*P96)</f>
        <v/>
      </c>
      <c r="S96" s="10"/>
      <c r="T96" s="10"/>
      <c r="U96" s="10"/>
      <c r="V96" s="10"/>
      <c r="W96" s="10"/>
      <c r="X96" s="10"/>
      <c r="Y96" s="10"/>
      <c r="Z96" s="10"/>
      <c r="AA96" s="10"/>
      <c r="AB96" s="10"/>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4"/>
      <c r="DD96" s="4"/>
      <c r="DE96" s="3"/>
      <c r="DF96" s="4"/>
      <c r="DG96" s="4"/>
      <c r="DH96" s="4"/>
      <c r="DI96" s="4"/>
      <c r="DJ96" s="4"/>
      <c r="DK96" s="4"/>
      <c r="DL96" s="4"/>
      <c r="DM96" s="4"/>
      <c r="DN96" s="4"/>
      <c r="DO96" s="4"/>
      <c r="DP96" s="4"/>
      <c r="DQ96" s="4"/>
      <c r="DR96" s="4"/>
      <c r="DS96" s="4"/>
      <c r="DT96" s="4"/>
      <c r="DU96" s="3"/>
      <c r="DV96" s="3"/>
      <c r="DW96" s="3"/>
      <c r="DX96" s="3"/>
      <c r="DY96" s="3"/>
      <c r="DZ96" s="3"/>
      <c r="EA96" s="3"/>
    </row>
    <row r="97" spans="1:131" x14ac:dyDescent="0.3">
      <c r="A97" s="20" t="s">
        <v>43</v>
      </c>
      <c r="B97" s="28"/>
      <c r="C97" s="28"/>
      <c r="D97" s="28"/>
      <c r="E97" s="28"/>
      <c r="F97" s="28"/>
      <c r="G97" s="29"/>
      <c r="H97" s="533"/>
      <c r="I97" s="40" t="s">
        <v>0</v>
      </c>
      <c r="J97" s="70"/>
      <c r="K97" s="34" t="str">
        <f t="shared" ref="K97" si="336">IF(H97="","",J97/$J$3)</f>
        <v/>
      </c>
      <c r="L97" s="35">
        <f>IF(OR($B$35="",$B$35=0),0,IF(H97="","",LOOKUP(H97,$AK$4:$AK$36,AN$4:AN$36)))</f>
        <v>0</v>
      </c>
      <c r="M97" s="35" t="str">
        <f t="shared" ref="M97" si="337">IF(H97="","",L97*K97)</f>
        <v/>
      </c>
      <c r="N97" s="40" t="s">
        <v>6</v>
      </c>
      <c r="O97" s="70"/>
      <c r="P97" s="34" t="str">
        <f t="shared" ref="P97" si="338">IF(H97="","",O97/$O$3)</f>
        <v/>
      </c>
      <c r="Q97" s="35">
        <f>IF(OR($B$38="",$B$38=0),0,IF(H97="","",LOOKUP(H97,$AK$4:$AK$36,AT$4:AT$36)))</f>
        <v>0</v>
      </c>
      <c r="R97" s="36" t="str">
        <f t="shared" ref="R97" si="339">IF(H97="","",Q97*P97)</f>
        <v/>
      </c>
      <c r="S97" s="10"/>
      <c r="T97" s="10"/>
      <c r="U97" s="10"/>
      <c r="V97" s="10"/>
      <c r="W97" s="10"/>
      <c r="X97" s="10"/>
      <c r="Y97" s="10"/>
      <c r="Z97" s="10"/>
      <c r="AA97" s="10"/>
      <c r="AB97" s="10"/>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4"/>
      <c r="DD97" s="4"/>
      <c r="DE97" s="3"/>
      <c r="DF97" s="4"/>
      <c r="DG97" s="4"/>
      <c r="DH97" s="4"/>
      <c r="DI97" s="4"/>
      <c r="DJ97" s="4"/>
      <c r="DK97" s="4"/>
      <c r="DL97" s="4"/>
      <c r="DM97" s="4"/>
      <c r="DN97" s="4"/>
      <c r="DO97" s="4"/>
      <c r="DP97" s="4"/>
      <c r="DQ97" s="4"/>
      <c r="DR97" s="4"/>
      <c r="DS97" s="4"/>
      <c r="DT97" s="4"/>
      <c r="DU97" s="3"/>
      <c r="DV97" s="3"/>
      <c r="DW97" s="3"/>
      <c r="DX97" s="3"/>
      <c r="DY97" s="3"/>
      <c r="DZ97" s="3"/>
      <c r="EA97" s="3"/>
    </row>
    <row r="98" spans="1:131" x14ac:dyDescent="0.3">
      <c r="A98" s="20" t="s">
        <v>86</v>
      </c>
      <c r="B98" s="28"/>
      <c r="C98" s="28"/>
      <c r="D98" s="28"/>
      <c r="E98" s="28"/>
      <c r="F98" s="28"/>
      <c r="G98" s="29"/>
      <c r="H98" s="533"/>
      <c r="I98" s="40" t="s">
        <v>1</v>
      </c>
      <c r="J98" s="70"/>
      <c r="K98" s="34" t="str">
        <f t="shared" ref="K98" si="340">IF(H97="","",J98/$J$4)</f>
        <v/>
      </c>
      <c r="L98" s="35">
        <f>IF(OR($C$35="",$C$35=0),0,IF(H97="","",LOOKUP(H97,$AK$4:$AK$36,AO$4:AO$36)))</f>
        <v>0</v>
      </c>
      <c r="M98" s="35" t="str">
        <f t="shared" ref="M98" si="341">IF(H97="","",L98*K98)</f>
        <v/>
      </c>
      <c r="N98" s="40" t="s">
        <v>7</v>
      </c>
      <c r="O98" s="70"/>
      <c r="P98" s="34" t="str">
        <f t="shared" ref="P98" si="342">IF(H97="","",O98/$O$4)</f>
        <v/>
      </c>
      <c r="Q98" s="35">
        <f>IF(OR($C$38="",$C$38=0),0,IF(H97="","",LOOKUP(H97,$AK$4:$AK$36,AU$4:AU$36)))</f>
        <v>0</v>
      </c>
      <c r="R98" s="36" t="str">
        <f t="shared" ref="R98" si="343">IF(H97="","",Q98*P98)</f>
        <v/>
      </c>
      <c r="S98" s="10"/>
      <c r="T98" s="10"/>
      <c r="U98" s="10"/>
      <c r="V98" s="10"/>
      <c r="W98" s="10"/>
      <c r="X98" s="10"/>
      <c r="Y98" s="10"/>
      <c r="Z98" s="10"/>
      <c r="AA98" s="10"/>
      <c r="AB98" s="10"/>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4"/>
      <c r="DD98" s="4"/>
      <c r="DE98" s="3"/>
      <c r="DF98" s="4"/>
      <c r="DG98" s="4"/>
      <c r="DH98" s="4"/>
      <c r="DI98" s="4"/>
      <c r="DJ98" s="4"/>
      <c r="DK98" s="4"/>
      <c r="DL98" s="4"/>
      <c r="DM98" s="4"/>
      <c r="DN98" s="4"/>
      <c r="DO98" s="4"/>
      <c r="DP98" s="4"/>
      <c r="DQ98" s="4"/>
      <c r="DR98" s="4"/>
      <c r="DS98" s="4"/>
      <c r="DT98" s="4"/>
      <c r="DU98" s="3"/>
      <c r="DV98" s="3"/>
      <c r="DW98" s="3"/>
      <c r="DX98" s="3"/>
      <c r="DY98" s="3"/>
      <c r="DZ98" s="3"/>
      <c r="EA98" s="3"/>
    </row>
    <row r="99" spans="1:131" x14ac:dyDescent="0.3">
      <c r="A99" s="49" t="s">
        <v>45</v>
      </c>
      <c r="B99" s="50" t="s">
        <v>6</v>
      </c>
      <c r="C99" s="50" t="s">
        <v>7</v>
      </c>
      <c r="D99" s="50" t="s">
        <v>8</v>
      </c>
      <c r="E99" s="50" t="s">
        <v>9</v>
      </c>
      <c r="F99" s="50" t="s">
        <v>10</v>
      </c>
      <c r="G99" s="19" t="s">
        <v>11</v>
      </c>
      <c r="H99" s="533"/>
      <c r="I99" s="40" t="s">
        <v>2</v>
      </c>
      <c r="J99" s="70"/>
      <c r="K99" s="34" t="str">
        <f t="shared" ref="K99" si="344">IF(H97="","",J99/$J$5)</f>
        <v/>
      </c>
      <c r="L99" s="35">
        <f>IF(OR($D$35="",$D$35=0),0,IF(H97="","",LOOKUP(H97,$AK$4:$AK$36,AP$4:AP$36)))</f>
        <v>0</v>
      </c>
      <c r="M99" s="35" t="str">
        <f t="shared" ref="M99" si="345">IF(H97="","",L99*K99)</f>
        <v/>
      </c>
      <c r="N99" s="40" t="s">
        <v>8</v>
      </c>
      <c r="O99" s="70"/>
      <c r="P99" s="34" t="str">
        <f t="shared" ref="P99" si="346">IF(H97="","",O99/$O$5)</f>
        <v/>
      </c>
      <c r="Q99" s="35">
        <f>IF(OR($D$38="",$D$38=0),0,IF(H97="","",LOOKUP(H97,$AK$4:$AK$36,AV$4:AV$36)))</f>
        <v>0</v>
      </c>
      <c r="R99" s="36" t="str">
        <f t="shared" ref="R99" si="347">IF(H97="","",Q99*P99)</f>
        <v/>
      </c>
      <c r="S99" s="10"/>
      <c r="T99" s="10"/>
      <c r="U99" s="10"/>
      <c r="V99" s="10"/>
      <c r="W99" s="10"/>
      <c r="X99" s="10"/>
      <c r="Y99" s="10"/>
      <c r="Z99" s="10"/>
      <c r="AA99" s="10"/>
      <c r="AB99" s="10"/>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4"/>
      <c r="DD99" s="4"/>
      <c r="DE99" s="3"/>
      <c r="DF99" s="4"/>
      <c r="DG99" s="4"/>
      <c r="DH99" s="4"/>
      <c r="DI99" s="4"/>
      <c r="DJ99" s="4"/>
      <c r="DK99" s="4"/>
      <c r="DL99" s="4"/>
      <c r="DM99" s="4"/>
      <c r="DN99" s="4"/>
      <c r="DO99" s="4"/>
      <c r="DP99" s="4"/>
      <c r="DQ99" s="4"/>
      <c r="DR99" s="4"/>
      <c r="DS99" s="4"/>
      <c r="DT99" s="4"/>
      <c r="DU99" s="3"/>
      <c r="DV99" s="3"/>
      <c r="DW99" s="3"/>
      <c r="DX99" s="3"/>
      <c r="DY99" s="3"/>
      <c r="DZ99" s="3"/>
      <c r="EA99" s="3"/>
    </row>
    <row r="100" spans="1:131" x14ac:dyDescent="0.3">
      <c r="A100" s="20" t="s">
        <v>43</v>
      </c>
      <c r="B100" s="28"/>
      <c r="C100" s="28"/>
      <c r="D100" s="28"/>
      <c r="E100" s="28"/>
      <c r="F100" s="28"/>
      <c r="G100" s="29"/>
      <c r="H100" s="533"/>
      <c r="I100" s="40" t="s">
        <v>3</v>
      </c>
      <c r="J100" s="70"/>
      <c r="K100" s="34" t="str">
        <f t="shared" ref="K100" si="348">IF(H97="","",J100/$J$6)</f>
        <v/>
      </c>
      <c r="L100" s="35">
        <f>IF(OR($E$35="",$E$35=0),0,IF(H97="","",LOOKUP(H97,$AK$4:$AK$36,AQ$4:AQ$36)))</f>
        <v>0</v>
      </c>
      <c r="M100" s="35" t="str">
        <f t="shared" ref="M100" si="349">IF(H97="","",L100*K100)</f>
        <v/>
      </c>
      <c r="N100" s="40" t="s">
        <v>9</v>
      </c>
      <c r="O100" s="70"/>
      <c r="P100" s="34" t="str">
        <f t="shared" ref="P100" si="350">IF(H97="","",O100/$O$6)</f>
        <v/>
      </c>
      <c r="Q100" s="35">
        <f>IF(OR($E$38="",$E$38=0),0,IF(H97="","",LOOKUP(H97,$AK$4:$AK$36,AW$4:AW$36)))</f>
        <v>0</v>
      </c>
      <c r="R100" s="36" t="str">
        <f t="shared" ref="R100" si="351">IF(H97="","",Q100*P100)</f>
        <v/>
      </c>
      <c r="S100" s="10"/>
      <c r="T100" s="10"/>
      <c r="U100" s="10"/>
      <c r="V100" s="10"/>
      <c r="W100" s="10"/>
      <c r="X100" s="10"/>
      <c r="Y100" s="10"/>
      <c r="Z100" s="10"/>
      <c r="AA100" s="10"/>
      <c r="AB100" s="10"/>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4"/>
      <c r="DD100" s="4"/>
      <c r="DE100" s="3"/>
      <c r="DF100" s="4"/>
      <c r="DG100" s="4"/>
      <c r="DH100" s="4"/>
      <c r="DI100" s="4"/>
      <c r="DJ100" s="4"/>
      <c r="DK100" s="4"/>
      <c r="DL100" s="4"/>
      <c r="DM100" s="4"/>
      <c r="DN100" s="4"/>
      <c r="DO100" s="4"/>
      <c r="DP100" s="4"/>
      <c r="DQ100" s="4"/>
      <c r="DR100" s="4"/>
      <c r="DS100" s="4"/>
      <c r="DT100" s="4"/>
      <c r="DU100" s="3"/>
      <c r="DV100" s="3"/>
      <c r="DW100" s="3"/>
      <c r="DX100" s="3"/>
      <c r="DY100" s="3"/>
      <c r="DZ100" s="3"/>
      <c r="EA100" s="3"/>
    </row>
    <row r="101" spans="1:131" x14ac:dyDescent="0.3">
      <c r="A101" s="20" t="s">
        <v>86</v>
      </c>
      <c r="B101" s="28"/>
      <c r="C101" s="28"/>
      <c r="D101" s="28"/>
      <c r="E101" s="28"/>
      <c r="F101" s="28"/>
      <c r="G101" s="29"/>
      <c r="H101" s="533"/>
      <c r="I101" s="40" t="s">
        <v>4</v>
      </c>
      <c r="J101" s="70"/>
      <c r="K101" s="34" t="str">
        <f t="shared" ref="K101" si="352">IF(H97="","",J101/$J$7)</f>
        <v/>
      </c>
      <c r="L101" s="35">
        <f>IF(OR($F$35="",$F$35=0),0,IF(H97="","",LOOKUP(H97,$AK$4:$AK$36,AR$4:AR$36)))</f>
        <v>0</v>
      </c>
      <c r="M101" s="35" t="str">
        <f t="shared" ref="M101" si="353">IF(H97="","",L101*K101)</f>
        <v/>
      </c>
      <c r="N101" s="40" t="s">
        <v>10</v>
      </c>
      <c r="O101" s="70"/>
      <c r="P101" s="34" t="str">
        <f t="shared" ref="P101" si="354">IF(H97="","",O101/$O$7)</f>
        <v/>
      </c>
      <c r="Q101" s="35">
        <f>IF(OR($F$38="",$F$38=0),0,IF(H97="","",LOOKUP(H97,$AK$4:$AK$36,AX$4:AX$36)))</f>
        <v>0</v>
      </c>
      <c r="R101" s="36" t="str">
        <f t="shared" ref="R101" si="355">IF(H97="","",Q101*P101)</f>
        <v/>
      </c>
      <c r="S101" s="10"/>
      <c r="T101" s="10"/>
      <c r="U101" s="10"/>
      <c r="V101" s="10"/>
      <c r="W101" s="10"/>
      <c r="X101" s="10"/>
      <c r="Y101" s="10"/>
      <c r="Z101" s="10"/>
      <c r="AA101" s="10"/>
      <c r="AB101" s="10"/>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4"/>
      <c r="DD101" s="4"/>
      <c r="DE101" s="3"/>
      <c r="DF101" s="4"/>
      <c r="DG101" s="4"/>
      <c r="DH101" s="4"/>
      <c r="DI101" s="4"/>
      <c r="DJ101" s="4"/>
      <c r="DK101" s="4"/>
      <c r="DL101" s="4"/>
      <c r="DM101" s="4"/>
      <c r="DN101" s="4"/>
      <c r="DO101" s="4"/>
      <c r="DP101" s="4"/>
      <c r="DQ101" s="4"/>
      <c r="DR101" s="4"/>
      <c r="DS101" s="4"/>
      <c r="DT101" s="4"/>
      <c r="DU101" s="3"/>
      <c r="DV101" s="3"/>
      <c r="DW101" s="3"/>
      <c r="DX101" s="3"/>
      <c r="DY101" s="3"/>
      <c r="DZ101" s="3"/>
      <c r="EA101" s="3"/>
    </row>
    <row r="102" spans="1:131" ht="19.2" thickBot="1" x14ac:dyDescent="0.35">
      <c r="A102" s="541"/>
      <c r="B102" s="542"/>
      <c r="C102" s="542"/>
      <c r="D102" s="542"/>
      <c r="E102" s="542"/>
      <c r="F102" s="542"/>
      <c r="G102" s="543"/>
      <c r="H102" s="533"/>
      <c r="I102" s="40" t="s">
        <v>5</v>
      </c>
      <c r="J102" s="70"/>
      <c r="K102" s="34" t="str">
        <f t="shared" ref="K102" si="356">IF(H97="","",J102/$J$8)</f>
        <v/>
      </c>
      <c r="L102" s="35">
        <f>IF(OR($G$35="",$G$35=0),0,IF(H97="","",LOOKUP(H97,$AK$4:$AK$36,AS$4:AS$36)))</f>
        <v>0</v>
      </c>
      <c r="M102" s="35" t="str">
        <f t="shared" ref="M102" si="357">IF(H97="","",L102*K102)</f>
        <v/>
      </c>
      <c r="N102" s="40" t="s">
        <v>11</v>
      </c>
      <c r="O102" s="70"/>
      <c r="P102" s="34" t="str">
        <f t="shared" ref="P102" si="358">IF(H97="","",O102/$O$8)</f>
        <v/>
      </c>
      <c r="Q102" s="35">
        <f>IF(OR($G$38="",$G$38=0),0,IF(H97="","",LOOKUP(H97,$AK$4:$AK$36,AY$4:AY$36)))</f>
        <v>0</v>
      </c>
      <c r="R102" s="36" t="str">
        <f t="shared" ref="R102" si="359">IF(H97="","",Q102*P102)</f>
        <v/>
      </c>
      <c r="S102" s="10"/>
      <c r="T102" s="10"/>
      <c r="U102" s="10"/>
      <c r="V102" s="10"/>
      <c r="W102" s="10"/>
      <c r="X102" s="10"/>
      <c r="Y102" s="10"/>
      <c r="Z102" s="10"/>
      <c r="AA102" s="10"/>
      <c r="AB102" s="10"/>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4"/>
      <c r="DD102" s="4"/>
      <c r="DE102" s="3"/>
      <c r="DF102" s="4"/>
      <c r="DG102" s="4"/>
      <c r="DH102" s="4"/>
      <c r="DI102" s="4"/>
      <c r="DJ102" s="4"/>
      <c r="DK102" s="4"/>
      <c r="DL102" s="4"/>
      <c r="DM102" s="4"/>
      <c r="DN102" s="4"/>
      <c r="DO102" s="4"/>
      <c r="DP102" s="4"/>
      <c r="DQ102" s="4"/>
      <c r="DR102" s="4"/>
      <c r="DS102" s="4"/>
      <c r="DT102" s="4"/>
      <c r="DU102" s="3"/>
      <c r="DV102" s="3"/>
      <c r="DW102" s="3"/>
      <c r="DX102" s="3"/>
      <c r="DY102" s="3"/>
      <c r="DZ102" s="3"/>
      <c r="EA102" s="3"/>
    </row>
    <row r="103" spans="1:131" x14ac:dyDescent="0.3">
      <c r="A103" s="531" t="s">
        <v>46</v>
      </c>
      <c r="B103" s="499"/>
      <c r="C103" s="554"/>
      <c r="D103" s="555"/>
      <c r="E103" s="539">
        <f>SUM(B105:G105,B107:G107)</f>
        <v>0</v>
      </c>
      <c r="F103" s="540"/>
      <c r="G103" s="18" t="s">
        <v>18</v>
      </c>
      <c r="H103" s="533"/>
      <c r="I103" s="40" t="s">
        <v>0</v>
      </c>
      <c r="J103" s="70"/>
      <c r="K103" s="34" t="str">
        <f t="shared" ref="K103" si="360">IF(H103="","",J103/$J$3)</f>
        <v/>
      </c>
      <c r="L103" s="35">
        <f>IF(OR($B$35="",$B$35=0),0,IF(H103="","",LOOKUP(H103,$AK$4:$AK$36,AN$4:AN$36)))</f>
        <v>0</v>
      </c>
      <c r="M103" s="35" t="str">
        <f t="shared" ref="M103" si="361">IF(H103="","",L103*K103)</f>
        <v/>
      </c>
      <c r="N103" s="40" t="s">
        <v>6</v>
      </c>
      <c r="O103" s="70"/>
      <c r="P103" s="34" t="str">
        <f t="shared" ref="P103" si="362">IF(H103="","",O103/$O$3)</f>
        <v/>
      </c>
      <c r="Q103" s="35">
        <f>IF(OR($B$38="",$B$38=0),0,IF(H103="","",LOOKUP(H103,$AK$4:$AK$36,AT$4:AT$36)))</f>
        <v>0</v>
      </c>
      <c r="R103" s="36" t="str">
        <f t="shared" ref="R103" si="363">IF(H103="","",Q103*P103)</f>
        <v/>
      </c>
      <c r="S103" s="10"/>
      <c r="T103" s="10"/>
      <c r="U103" s="10"/>
      <c r="V103" s="10"/>
      <c r="W103" s="10"/>
      <c r="X103" s="10"/>
      <c r="Y103" s="10"/>
      <c r="Z103" s="10"/>
      <c r="AA103" s="10"/>
      <c r="AB103" s="10"/>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4"/>
      <c r="DD103" s="4"/>
      <c r="DE103" s="3"/>
      <c r="DF103" s="4"/>
      <c r="DG103" s="4"/>
      <c r="DH103" s="4"/>
      <c r="DI103" s="4"/>
      <c r="DJ103" s="4"/>
      <c r="DK103" s="4"/>
      <c r="DL103" s="4"/>
      <c r="DM103" s="4"/>
      <c r="DN103" s="4"/>
      <c r="DO103" s="4"/>
      <c r="DP103" s="4"/>
      <c r="DQ103" s="4"/>
      <c r="DR103" s="4"/>
      <c r="DS103" s="4"/>
      <c r="DT103" s="4"/>
      <c r="DU103" s="3"/>
      <c r="DV103" s="3"/>
      <c r="DW103" s="3"/>
      <c r="DX103" s="3"/>
      <c r="DY103" s="3"/>
      <c r="DZ103" s="3"/>
      <c r="EA103" s="3"/>
    </row>
    <row r="104" spans="1:131" x14ac:dyDescent="0.3">
      <c r="A104" s="49" t="s">
        <v>45</v>
      </c>
      <c r="B104" s="50" t="s">
        <v>0</v>
      </c>
      <c r="C104" s="50" t="s">
        <v>1</v>
      </c>
      <c r="D104" s="50" t="s">
        <v>2</v>
      </c>
      <c r="E104" s="50" t="s">
        <v>3</v>
      </c>
      <c r="F104" s="50" t="s">
        <v>4</v>
      </c>
      <c r="G104" s="19" t="s">
        <v>5</v>
      </c>
      <c r="H104" s="533"/>
      <c r="I104" s="40" t="s">
        <v>1</v>
      </c>
      <c r="J104" s="70"/>
      <c r="K104" s="34" t="str">
        <f t="shared" ref="K104" si="364">IF(H103="","",J104/$J$4)</f>
        <v/>
      </c>
      <c r="L104" s="35">
        <f>IF(OR($C$35="",$C$35=0),0,IF(H103="","",LOOKUP(H103,$AK$4:$AK$36,AO$4:AO$36)))</f>
        <v>0</v>
      </c>
      <c r="M104" s="35" t="str">
        <f t="shared" ref="M104" si="365">IF(H103="","",L104*K104)</f>
        <v/>
      </c>
      <c r="N104" s="40" t="s">
        <v>7</v>
      </c>
      <c r="O104" s="70"/>
      <c r="P104" s="34" t="str">
        <f t="shared" ref="P104" si="366">IF(H103="","",O104/$O$4)</f>
        <v/>
      </c>
      <c r="Q104" s="35">
        <f>IF(OR($C$38="",$C$38=0),0,IF(H103="","",LOOKUP(H103,$AK$4:$AK$36,AU$4:AU$36)))</f>
        <v>0</v>
      </c>
      <c r="R104" s="36" t="str">
        <f t="shared" ref="R104" si="367">IF(H103="","",Q104*P104)</f>
        <v/>
      </c>
      <c r="S104" s="10"/>
      <c r="T104" s="10"/>
      <c r="U104" s="10"/>
      <c r="V104" s="10"/>
      <c r="W104" s="10"/>
      <c r="X104" s="10"/>
      <c r="Y104" s="10"/>
      <c r="Z104" s="10"/>
      <c r="AA104" s="10"/>
      <c r="AB104" s="10"/>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4"/>
      <c r="DD104" s="4"/>
      <c r="DE104" s="3"/>
      <c r="DF104" s="4"/>
      <c r="DG104" s="4"/>
      <c r="DH104" s="4"/>
      <c r="DI104" s="4"/>
      <c r="DJ104" s="4"/>
      <c r="DK104" s="4"/>
      <c r="DL104" s="4"/>
      <c r="DM104" s="4"/>
      <c r="DN104" s="4"/>
      <c r="DO104" s="4"/>
      <c r="DP104" s="4"/>
      <c r="DQ104" s="4"/>
      <c r="DR104" s="4"/>
      <c r="DS104" s="4"/>
      <c r="DT104" s="4"/>
      <c r="DU104" s="3"/>
      <c r="DV104" s="3"/>
      <c r="DW104" s="3"/>
      <c r="DX104" s="3"/>
      <c r="DY104" s="3"/>
      <c r="DZ104" s="3"/>
      <c r="EA104" s="3"/>
    </row>
    <row r="105" spans="1:131" x14ac:dyDescent="0.3">
      <c r="A105" s="20" t="s">
        <v>19</v>
      </c>
      <c r="B105" s="28"/>
      <c r="C105" s="28"/>
      <c r="D105" s="28"/>
      <c r="E105" s="28"/>
      <c r="F105" s="28"/>
      <c r="G105" s="29"/>
      <c r="H105" s="533"/>
      <c r="I105" s="40" t="s">
        <v>2</v>
      </c>
      <c r="J105" s="70"/>
      <c r="K105" s="34" t="str">
        <f t="shared" ref="K105" si="368">IF(H103="","",J105/$J$5)</f>
        <v/>
      </c>
      <c r="L105" s="35">
        <f>IF(OR($D$35="",$D$35=0),0,IF(H103="","",LOOKUP(H103,$AK$4:$AK$36,AP$4:AP$36)))</f>
        <v>0</v>
      </c>
      <c r="M105" s="35" t="str">
        <f t="shared" ref="M105" si="369">IF(H103="","",L105*K105)</f>
        <v/>
      </c>
      <c r="N105" s="40" t="s">
        <v>8</v>
      </c>
      <c r="O105" s="70"/>
      <c r="P105" s="34" t="str">
        <f t="shared" ref="P105" si="370">IF(H103="","",O105/$O$5)</f>
        <v/>
      </c>
      <c r="Q105" s="35">
        <f>IF(OR($D$38="",$D$38=0),0,IF(H103="","",LOOKUP(H103,$AK$4:$AK$36,AV$4:AV$36)))</f>
        <v>0</v>
      </c>
      <c r="R105" s="36" t="str">
        <f t="shared" ref="R105" si="371">IF(H103="","",Q105*P105)</f>
        <v/>
      </c>
      <c r="S105" s="10"/>
      <c r="T105" s="10"/>
      <c r="U105" s="10"/>
      <c r="V105" s="10"/>
      <c r="W105" s="10"/>
      <c r="X105" s="10"/>
      <c r="Y105" s="10"/>
      <c r="Z105" s="10"/>
      <c r="AA105" s="10"/>
      <c r="AB105" s="10"/>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4"/>
      <c r="DD105" s="4"/>
      <c r="DE105" s="3"/>
      <c r="DF105" s="4"/>
      <c r="DG105" s="4"/>
      <c r="DH105" s="4"/>
      <c r="DI105" s="4"/>
      <c r="DJ105" s="4"/>
      <c r="DK105" s="4"/>
      <c r="DL105" s="4"/>
      <c r="DM105" s="4"/>
      <c r="DN105" s="4"/>
      <c r="DO105" s="4"/>
      <c r="DP105" s="4"/>
      <c r="DQ105" s="4"/>
      <c r="DR105" s="4"/>
      <c r="DS105" s="4"/>
      <c r="DT105" s="4"/>
      <c r="DU105" s="3"/>
      <c r="DV105" s="3"/>
      <c r="DW105" s="3"/>
      <c r="DX105" s="3"/>
      <c r="DY105" s="3"/>
      <c r="DZ105" s="3"/>
      <c r="EA105" s="3"/>
    </row>
    <row r="106" spans="1:131" x14ac:dyDescent="0.3">
      <c r="A106" s="49" t="s">
        <v>45</v>
      </c>
      <c r="B106" s="50" t="s">
        <v>6</v>
      </c>
      <c r="C106" s="50" t="s">
        <v>7</v>
      </c>
      <c r="D106" s="50" t="s">
        <v>8</v>
      </c>
      <c r="E106" s="50" t="s">
        <v>9</v>
      </c>
      <c r="F106" s="50" t="s">
        <v>10</v>
      </c>
      <c r="G106" s="19" t="s">
        <v>11</v>
      </c>
      <c r="H106" s="533"/>
      <c r="I106" s="40" t="s">
        <v>3</v>
      </c>
      <c r="J106" s="70"/>
      <c r="K106" s="34" t="str">
        <f t="shared" ref="K106" si="372">IF(H103="","",J106/$J$6)</f>
        <v/>
      </c>
      <c r="L106" s="35">
        <f>IF(OR($E$35="",$E$35=0),0,IF(H103="","",LOOKUP(H103,$AK$4:$AK$36,AQ$4:AQ$36)))</f>
        <v>0</v>
      </c>
      <c r="M106" s="35" t="str">
        <f t="shared" ref="M106" si="373">IF(H103="","",L106*K106)</f>
        <v/>
      </c>
      <c r="N106" s="40" t="s">
        <v>9</v>
      </c>
      <c r="O106" s="70"/>
      <c r="P106" s="34" t="str">
        <f t="shared" ref="P106" si="374">IF(H103="","",O106/$O$6)</f>
        <v/>
      </c>
      <c r="Q106" s="35">
        <f>IF(OR($E$38="",$E$38=0),0,IF(H103="","",LOOKUP(H103,$AK$4:$AK$36,AW$4:AW$36)))</f>
        <v>0</v>
      </c>
      <c r="R106" s="36" t="str">
        <f t="shared" ref="R106" si="375">IF(H103="","",Q106*P106)</f>
        <v/>
      </c>
      <c r="S106" s="10"/>
      <c r="T106" s="10"/>
      <c r="U106" s="10"/>
      <c r="V106" s="10"/>
      <c r="W106" s="10"/>
      <c r="X106" s="10"/>
      <c r="Y106" s="10"/>
      <c r="Z106" s="10"/>
      <c r="AA106" s="10"/>
      <c r="AB106" s="10"/>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4"/>
      <c r="DD106" s="4"/>
      <c r="DE106" s="3"/>
      <c r="DF106" s="4"/>
      <c r="DG106" s="4"/>
      <c r="DH106" s="4"/>
      <c r="DI106" s="4"/>
      <c r="DJ106" s="4"/>
      <c r="DK106" s="4"/>
      <c r="DL106" s="4"/>
      <c r="DM106" s="4"/>
      <c r="DN106" s="4"/>
      <c r="DO106" s="4"/>
      <c r="DP106" s="4"/>
      <c r="DQ106" s="4"/>
      <c r="DR106" s="4"/>
      <c r="DS106" s="4"/>
      <c r="DT106" s="4"/>
      <c r="DU106" s="3"/>
      <c r="DV106" s="3"/>
      <c r="DW106" s="3"/>
      <c r="DX106" s="3"/>
      <c r="DY106" s="3"/>
      <c r="DZ106" s="3"/>
      <c r="EA106" s="3"/>
    </row>
    <row r="107" spans="1:131" x14ac:dyDescent="0.3">
      <c r="A107" s="20" t="s">
        <v>19</v>
      </c>
      <c r="B107" s="28"/>
      <c r="C107" s="28"/>
      <c r="D107" s="28"/>
      <c r="E107" s="28"/>
      <c r="F107" s="28"/>
      <c r="G107" s="29"/>
      <c r="H107" s="533"/>
      <c r="I107" s="40" t="s">
        <v>4</v>
      </c>
      <c r="J107" s="70"/>
      <c r="K107" s="34" t="str">
        <f t="shared" ref="K107" si="376">IF(H103="","",J107/$J$7)</f>
        <v/>
      </c>
      <c r="L107" s="35">
        <f>IF(OR($F$35="",$F$35=0),0,IF(H103="","",LOOKUP(H103,$AK$4:$AK$36,AR$4:AR$36)))</f>
        <v>0</v>
      </c>
      <c r="M107" s="35" t="str">
        <f t="shared" ref="M107" si="377">IF(H103="","",L107*K107)</f>
        <v/>
      </c>
      <c r="N107" s="40" t="s">
        <v>10</v>
      </c>
      <c r="O107" s="70"/>
      <c r="P107" s="34" t="str">
        <f t="shared" ref="P107" si="378">IF(H103="","",O107/$O$7)</f>
        <v/>
      </c>
      <c r="Q107" s="35">
        <f>IF(OR($F$38="",$F$38=0),0,IF(H103="","",LOOKUP(H103,$AK$4:$AK$36,AX$4:AX$36)))</f>
        <v>0</v>
      </c>
      <c r="R107" s="36" t="str">
        <f t="shared" ref="R107" si="379">IF(H103="","",Q107*P107)</f>
        <v/>
      </c>
      <c r="S107" s="10"/>
      <c r="T107" s="10"/>
      <c r="U107" s="10"/>
      <c r="V107" s="10"/>
      <c r="W107" s="10"/>
      <c r="X107" s="10"/>
      <c r="Y107" s="10"/>
      <c r="Z107" s="10"/>
      <c r="AA107" s="10"/>
      <c r="AB107" s="10"/>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4"/>
      <c r="DD107" s="4"/>
      <c r="DE107" s="3"/>
      <c r="DF107" s="4"/>
      <c r="DG107" s="4"/>
      <c r="DH107" s="4"/>
      <c r="DI107" s="4"/>
      <c r="DJ107" s="4"/>
      <c r="DK107" s="4"/>
      <c r="DL107" s="4"/>
      <c r="DM107" s="4"/>
      <c r="DN107" s="4"/>
      <c r="DO107" s="4"/>
      <c r="DP107" s="4"/>
      <c r="DQ107" s="4"/>
      <c r="DR107" s="4"/>
      <c r="DS107" s="4"/>
      <c r="DT107" s="4"/>
      <c r="DU107" s="3"/>
      <c r="DV107" s="3"/>
      <c r="DW107" s="3"/>
      <c r="DX107" s="3"/>
      <c r="DY107" s="3"/>
      <c r="DZ107" s="3"/>
      <c r="EA107" s="3"/>
    </row>
    <row r="108" spans="1:131" ht="19.2" thickBot="1" x14ac:dyDescent="0.35">
      <c r="A108" s="574"/>
      <c r="B108" s="575"/>
      <c r="C108" s="575"/>
      <c r="D108" s="575"/>
      <c r="E108" s="575"/>
      <c r="F108" s="575"/>
      <c r="G108" s="576"/>
      <c r="H108" s="533"/>
      <c r="I108" s="40" t="s">
        <v>5</v>
      </c>
      <c r="J108" s="70"/>
      <c r="K108" s="34" t="str">
        <f t="shared" ref="K108" si="380">IF(H103="","",J108/$J$8)</f>
        <v/>
      </c>
      <c r="L108" s="35">
        <f>IF(OR($G$35="",$G$35=0),0,IF(H103="","",LOOKUP(H103,$AK$4:$AK$36,AS$4:AS$36)))</f>
        <v>0</v>
      </c>
      <c r="M108" s="35" t="str">
        <f t="shared" ref="M108" si="381">IF(H103="","",L108*K108)</f>
        <v/>
      </c>
      <c r="N108" s="40" t="s">
        <v>11</v>
      </c>
      <c r="O108" s="70"/>
      <c r="P108" s="34" t="str">
        <f t="shared" ref="P108" si="382">IF(H103="","",O108/$O$8)</f>
        <v/>
      </c>
      <c r="Q108" s="35">
        <f>IF(OR($G$38="",$G$38=0),0,IF(H103="","",LOOKUP(H103,$AK$4:$AK$36,AY$4:AY$36)))</f>
        <v>0</v>
      </c>
      <c r="R108" s="36" t="str">
        <f t="shared" ref="R108" si="383">IF(H103="","",Q108*P108)</f>
        <v/>
      </c>
      <c r="S108" s="10"/>
      <c r="T108" s="10"/>
      <c r="U108" s="10"/>
      <c r="V108" s="10"/>
      <c r="W108" s="10"/>
      <c r="X108" s="10"/>
      <c r="Y108" s="10"/>
      <c r="Z108" s="10"/>
      <c r="AA108" s="10"/>
      <c r="AB108" s="10"/>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4"/>
      <c r="DD108" s="4"/>
      <c r="DE108" s="3"/>
      <c r="DF108" s="4"/>
      <c r="DG108" s="4"/>
      <c r="DH108" s="4"/>
      <c r="DI108" s="4"/>
      <c r="DJ108" s="4"/>
      <c r="DK108" s="4"/>
      <c r="DL108" s="4"/>
      <c r="DM108" s="4"/>
      <c r="DN108" s="4"/>
      <c r="DO108" s="4"/>
      <c r="DP108" s="4"/>
      <c r="DQ108" s="4"/>
      <c r="DR108" s="4"/>
      <c r="DS108" s="4"/>
      <c r="DT108" s="4"/>
      <c r="DU108" s="3"/>
      <c r="DV108" s="3"/>
      <c r="DW108" s="3"/>
      <c r="DX108" s="3"/>
      <c r="DY108" s="3"/>
      <c r="DZ108" s="3"/>
      <c r="EA108" s="3"/>
    </row>
    <row r="109" spans="1:131" x14ac:dyDescent="0.3">
      <c r="A109" s="531" t="s">
        <v>145</v>
      </c>
      <c r="B109" s="499"/>
      <c r="C109" s="48">
        <f>IF(SUM(B112:G112,B115:G115)=0,0,AVERAGE(B112:G112,B115:G115))</f>
        <v>0</v>
      </c>
      <c r="D109" s="17" t="s">
        <v>87</v>
      </c>
      <c r="E109" s="580">
        <f>SUM(B111:G111,B114:G114)</f>
        <v>0</v>
      </c>
      <c r="F109" s="580"/>
      <c r="G109" s="58" t="s">
        <v>47</v>
      </c>
      <c r="H109" s="533"/>
      <c r="I109" s="40" t="s">
        <v>0</v>
      </c>
      <c r="J109" s="70"/>
      <c r="K109" s="34" t="str">
        <f t="shared" ref="K109" si="384">IF(H109="","",J109/$J$3)</f>
        <v/>
      </c>
      <c r="L109" s="35">
        <f>IF(OR($B$35="",$B$35=0),0,IF(H109="","",LOOKUP(H109,$AK$4:$AK$36,AN$4:AN$36)))</f>
        <v>0</v>
      </c>
      <c r="M109" s="35" t="str">
        <f t="shared" ref="M109" si="385">IF(H109="","",L109*K109)</f>
        <v/>
      </c>
      <c r="N109" s="40" t="s">
        <v>6</v>
      </c>
      <c r="O109" s="70"/>
      <c r="P109" s="34" t="str">
        <f t="shared" ref="P109" si="386">IF(H109="","",O109/$O$3)</f>
        <v/>
      </c>
      <c r="Q109" s="35">
        <f>IF(OR($B$38="",$B$38=0),0,IF(H109="","",LOOKUP(H109,$AK$4:$AK$36,AT$4:AT$36)))</f>
        <v>0</v>
      </c>
      <c r="R109" s="36" t="str">
        <f t="shared" ref="R109" si="387">IF(H109="","",Q109*P109)</f>
        <v/>
      </c>
      <c r="S109" s="10"/>
      <c r="T109" s="10"/>
      <c r="U109" s="10"/>
      <c r="V109" s="10"/>
      <c r="W109" s="10"/>
      <c r="X109" s="10"/>
      <c r="Y109" s="10"/>
      <c r="Z109" s="10"/>
      <c r="AA109" s="10"/>
      <c r="AB109" s="10"/>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4"/>
      <c r="DD109" s="4"/>
      <c r="DE109" s="3"/>
      <c r="DF109" s="4"/>
      <c r="DG109" s="4"/>
      <c r="DH109" s="4"/>
      <c r="DI109" s="4"/>
      <c r="DJ109" s="4"/>
      <c r="DK109" s="4"/>
      <c r="DL109" s="4"/>
      <c r="DM109" s="4"/>
      <c r="DN109" s="4"/>
      <c r="DO109" s="4"/>
      <c r="DP109" s="4"/>
      <c r="DQ109" s="4"/>
      <c r="DR109" s="4"/>
      <c r="DS109" s="4"/>
      <c r="DT109" s="4"/>
      <c r="DU109" s="3"/>
      <c r="DV109" s="3"/>
      <c r="DW109" s="3"/>
      <c r="DX109" s="3"/>
      <c r="DY109" s="3"/>
      <c r="DZ109" s="3"/>
      <c r="EA109" s="3"/>
    </row>
    <row r="110" spans="1:131" x14ac:dyDescent="0.3">
      <c r="A110" s="49" t="s">
        <v>45</v>
      </c>
      <c r="B110" s="50" t="s">
        <v>0</v>
      </c>
      <c r="C110" s="50" t="s">
        <v>1</v>
      </c>
      <c r="D110" s="50" t="s">
        <v>2</v>
      </c>
      <c r="E110" s="50" t="s">
        <v>3</v>
      </c>
      <c r="F110" s="50" t="s">
        <v>4</v>
      </c>
      <c r="G110" s="19" t="s">
        <v>5</v>
      </c>
      <c r="H110" s="533"/>
      <c r="I110" s="40" t="s">
        <v>1</v>
      </c>
      <c r="J110" s="70"/>
      <c r="K110" s="34" t="str">
        <f t="shared" ref="K110" si="388">IF(H109="","",J110/$J$4)</f>
        <v/>
      </c>
      <c r="L110" s="35">
        <f>IF(OR($C$35="",$C$35=0),0,IF(H109="","",LOOKUP(H109,$AK$4:$AK$36,AO$4:AO$36)))</f>
        <v>0</v>
      </c>
      <c r="M110" s="35" t="str">
        <f t="shared" ref="M110" si="389">IF(H109="","",L110*K110)</f>
        <v/>
      </c>
      <c r="N110" s="40" t="s">
        <v>7</v>
      </c>
      <c r="O110" s="70"/>
      <c r="P110" s="34" t="str">
        <f t="shared" ref="P110" si="390">IF(H109="","",O110/$O$4)</f>
        <v/>
      </c>
      <c r="Q110" s="35">
        <f>IF(OR($C$38="",$C$38=0),0,IF(H109="","",LOOKUP(H109,$AK$4:$AK$36,AU$4:AU$36)))</f>
        <v>0</v>
      </c>
      <c r="R110" s="36" t="str">
        <f t="shared" ref="R110" si="391">IF(H109="","",Q110*P110)</f>
        <v/>
      </c>
      <c r="S110" s="10"/>
      <c r="T110" s="10"/>
      <c r="U110" s="10"/>
      <c r="V110" s="10"/>
      <c r="W110" s="10"/>
      <c r="X110" s="10"/>
      <c r="Y110" s="10"/>
      <c r="Z110" s="10"/>
      <c r="AA110" s="10"/>
      <c r="AB110" s="10"/>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4"/>
      <c r="DD110" s="4"/>
      <c r="DE110" s="3"/>
      <c r="DF110" s="4"/>
      <c r="DG110" s="4"/>
      <c r="DH110" s="4"/>
      <c r="DI110" s="4"/>
      <c r="DJ110" s="4"/>
      <c r="DK110" s="4"/>
      <c r="DL110" s="4"/>
      <c r="DM110" s="4"/>
      <c r="DN110" s="4"/>
      <c r="DO110" s="4"/>
      <c r="DP110" s="4"/>
      <c r="DQ110" s="4"/>
      <c r="DR110" s="4"/>
      <c r="DS110" s="4"/>
      <c r="DT110" s="4"/>
      <c r="DU110" s="3"/>
      <c r="DV110" s="3"/>
      <c r="DW110" s="3"/>
      <c r="DX110" s="3"/>
      <c r="DY110" s="3"/>
      <c r="DZ110" s="3"/>
      <c r="EA110" s="3"/>
    </row>
    <row r="111" spans="1:131" x14ac:dyDescent="0.3">
      <c r="A111" s="20" t="s">
        <v>48</v>
      </c>
      <c r="B111" s="28"/>
      <c r="C111" s="28"/>
      <c r="D111" s="28"/>
      <c r="E111" s="28"/>
      <c r="F111" s="28"/>
      <c r="G111" s="29"/>
      <c r="H111" s="533"/>
      <c r="I111" s="40" t="s">
        <v>2</v>
      </c>
      <c r="J111" s="70"/>
      <c r="K111" s="34" t="str">
        <f t="shared" ref="K111" si="392">IF(H109="","",J111/$J$5)</f>
        <v/>
      </c>
      <c r="L111" s="35">
        <f>IF(OR($D$35="",$D$35=0),0,IF(H109="","",LOOKUP(H109,$AK$4:$AK$36,AP$4:AP$36)))</f>
        <v>0</v>
      </c>
      <c r="M111" s="35" t="str">
        <f t="shared" ref="M111" si="393">IF(H109="","",L111*K111)</f>
        <v/>
      </c>
      <c r="N111" s="40" t="s">
        <v>8</v>
      </c>
      <c r="O111" s="70"/>
      <c r="P111" s="34" t="str">
        <f t="shared" ref="P111" si="394">IF(H109="","",O111/$O$5)</f>
        <v/>
      </c>
      <c r="Q111" s="35">
        <f>IF(OR($D$38="",$D$38=0),0,IF(H109="","",LOOKUP(H109,$AK$4:$AK$36,AV$4:AV$36)))</f>
        <v>0</v>
      </c>
      <c r="R111" s="36" t="str">
        <f t="shared" ref="R111" si="395">IF(H109="","",Q111*P111)</f>
        <v/>
      </c>
      <c r="S111" s="10"/>
      <c r="T111" s="10"/>
      <c r="U111" s="10"/>
      <c r="V111" s="10"/>
      <c r="W111" s="10"/>
      <c r="X111" s="10"/>
      <c r="Y111" s="10"/>
      <c r="Z111" s="10"/>
      <c r="AA111" s="10"/>
      <c r="AB111" s="10"/>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4"/>
      <c r="DD111" s="4"/>
      <c r="DE111" s="3"/>
      <c r="DF111" s="4"/>
      <c r="DG111" s="4"/>
      <c r="DH111" s="4"/>
      <c r="DI111" s="4"/>
      <c r="DJ111" s="4"/>
      <c r="DK111" s="4"/>
      <c r="DL111" s="4"/>
      <c r="DM111" s="4"/>
      <c r="DN111" s="4"/>
      <c r="DO111" s="4"/>
      <c r="DP111" s="4"/>
      <c r="DQ111" s="4"/>
      <c r="DR111" s="4"/>
      <c r="DS111" s="4"/>
      <c r="DT111" s="4"/>
      <c r="DU111" s="3"/>
      <c r="DV111" s="3"/>
      <c r="DW111" s="3"/>
      <c r="DX111" s="3"/>
      <c r="DY111" s="3"/>
      <c r="DZ111" s="3"/>
      <c r="EA111" s="3"/>
    </row>
    <row r="112" spans="1:131" x14ac:dyDescent="0.3">
      <c r="A112" s="20" t="s">
        <v>86</v>
      </c>
      <c r="B112" s="28"/>
      <c r="C112" s="28"/>
      <c r="D112" s="28"/>
      <c r="E112" s="28"/>
      <c r="F112" s="28"/>
      <c r="G112" s="29"/>
      <c r="H112" s="533"/>
      <c r="I112" s="40" t="s">
        <v>3</v>
      </c>
      <c r="J112" s="70"/>
      <c r="K112" s="34" t="str">
        <f t="shared" ref="K112" si="396">IF(H109="","",J112/$J$6)</f>
        <v/>
      </c>
      <c r="L112" s="35">
        <f>IF(OR($E$35="",$E$35=0),0,IF(H109="","",LOOKUP(H109,$AK$4:$AK$36,AQ$4:AQ$36)))</f>
        <v>0</v>
      </c>
      <c r="M112" s="35" t="str">
        <f t="shared" ref="M112" si="397">IF(H109="","",L112*K112)</f>
        <v/>
      </c>
      <c r="N112" s="40" t="s">
        <v>9</v>
      </c>
      <c r="O112" s="70"/>
      <c r="P112" s="34" t="str">
        <f t="shared" ref="P112" si="398">IF(H109="","",O112/$O$6)</f>
        <v/>
      </c>
      <c r="Q112" s="35">
        <f>IF(OR($E$38="",$E$38=0),0,IF(H109="","",LOOKUP(H109,$AK$4:$AK$36,AW$4:AW$36)))</f>
        <v>0</v>
      </c>
      <c r="R112" s="36" t="str">
        <f t="shared" ref="R112" si="399">IF(H109="","",Q112*P112)</f>
        <v/>
      </c>
      <c r="S112" s="10"/>
      <c r="T112" s="10"/>
      <c r="U112" s="10"/>
      <c r="V112" s="10"/>
      <c r="W112" s="10"/>
      <c r="X112" s="10"/>
      <c r="Y112" s="10"/>
      <c r="Z112" s="10"/>
      <c r="AA112" s="10"/>
      <c r="AB112" s="10"/>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4"/>
      <c r="DD112" s="4"/>
      <c r="DE112" s="3"/>
      <c r="DF112" s="4"/>
      <c r="DG112" s="4"/>
      <c r="DH112" s="4"/>
      <c r="DI112" s="4"/>
      <c r="DJ112" s="4"/>
      <c r="DK112" s="4"/>
      <c r="DL112" s="4"/>
      <c r="DM112" s="4"/>
      <c r="DN112" s="4"/>
      <c r="DO112" s="4"/>
      <c r="DP112" s="4"/>
      <c r="DQ112" s="4"/>
      <c r="DR112" s="4"/>
      <c r="DS112" s="4"/>
      <c r="DT112" s="4"/>
      <c r="DU112" s="3"/>
      <c r="DV112" s="3"/>
      <c r="DW112" s="3"/>
      <c r="DX112" s="3"/>
      <c r="DY112" s="3"/>
      <c r="DZ112" s="3"/>
      <c r="EA112" s="3"/>
    </row>
    <row r="113" spans="1:131" x14ac:dyDescent="0.3">
      <c r="A113" s="49" t="s">
        <v>45</v>
      </c>
      <c r="B113" s="50" t="s">
        <v>6</v>
      </c>
      <c r="C113" s="50" t="s">
        <v>7</v>
      </c>
      <c r="D113" s="50" t="s">
        <v>8</v>
      </c>
      <c r="E113" s="50" t="s">
        <v>9</v>
      </c>
      <c r="F113" s="50" t="s">
        <v>10</v>
      </c>
      <c r="G113" s="19" t="s">
        <v>11</v>
      </c>
      <c r="H113" s="533"/>
      <c r="I113" s="40" t="s">
        <v>4</v>
      </c>
      <c r="J113" s="70"/>
      <c r="K113" s="34" t="str">
        <f t="shared" ref="K113" si="400">IF(H109="","",J113/$J$7)</f>
        <v/>
      </c>
      <c r="L113" s="35">
        <f>IF(OR($F$35="",$F$35=0),0,IF(H109="","",LOOKUP(H109,$AK$4:$AK$36,AR$4:AR$36)))</f>
        <v>0</v>
      </c>
      <c r="M113" s="35" t="str">
        <f t="shared" ref="M113" si="401">IF(H109="","",L113*K113)</f>
        <v/>
      </c>
      <c r="N113" s="40" t="s">
        <v>10</v>
      </c>
      <c r="O113" s="70"/>
      <c r="P113" s="34" t="str">
        <f t="shared" ref="P113" si="402">IF(H109="","",O113/$O$7)</f>
        <v/>
      </c>
      <c r="Q113" s="35">
        <f>IF(OR($F$38="",$F$38=0),0,IF(H109="","",LOOKUP(H109,$AK$4:$AK$36,AX$4:AX$36)))</f>
        <v>0</v>
      </c>
      <c r="R113" s="36" t="str">
        <f t="shared" ref="R113" si="403">IF(H109="","",Q113*P113)</f>
        <v/>
      </c>
      <c r="S113" s="10"/>
      <c r="T113" s="10"/>
      <c r="U113" s="10"/>
      <c r="V113" s="10"/>
      <c r="W113" s="10"/>
      <c r="X113" s="10"/>
      <c r="Y113" s="10"/>
      <c r="Z113" s="10"/>
      <c r="AA113" s="10"/>
      <c r="AB113" s="10"/>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4"/>
      <c r="DD113" s="4"/>
      <c r="DE113" s="3"/>
      <c r="DF113" s="4"/>
      <c r="DG113" s="4"/>
      <c r="DH113" s="4"/>
      <c r="DI113" s="4"/>
      <c r="DJ113" s="4"/>
      <c r="DK113" s="4"/>
      <c r="DL113" s="4"/>
      <c r="DM113" s="4"/>
      <c r="DN113" s="4"/>
      <c r="DO113" s="4"/>
      <c r="DP113" s="4"/>
      <c r="DQ113" s="4"/>
      <c r="DR113" s="4"/>
      <c r="DS113" s="4"/>
      <c r="DT113" s="4"/>
      <c r="DU113" s="3"/>
      <c r="DV113" s="3"/>
      <c r="DW113" s="3"/>
      <c r="DX113" s="3"/>
      <c r="DY113" s="3"/>
      <c r="DZ113" s="3"/>
      <c r="EA113" s="3"/>
    </row>
    <row r="114" spans="1:131" x14ac:dyDescent="0.3">
      <c r="A114" s="20" t="s">
        <v>48</v>
      </c>
      <c r="B114" s="28"/>
      <c r="C114" s="28"/>
      <c r="D114" s="28"/>
      <c r="E114" s="28"/>
      <c r="F114" s="28"/>
      <c r="G114" s="29"/>
      <c r="H114" s="533"/>
      <c r="I114" s="40" t="s">
        <v>5</v>
      </c>
      <c r="J114" s="70"/>
      <c r="K114" s="34" t="str">
        <f t="shared" ref="K114" si="404">IF(H109="","",J114/$J$8)</f>
        <v/>
      </c>
      <c r="L114" s="35">
        <f>IF(OR($G$35="",$G$35=0),0,IF(H109="","",LOOKUP(H109,$AK$4:$AK$36,AS$4:AS$36)))</f>
        <v>0</v>
      </c>
      <c r="M114" s="35" t="str">
        <f t="shared" ref="M114" si="405">IF(H109="","",L114*K114)</f>
        <v/>
      </c>
      <c r="N114" s="40" t="s">
        <v>11</v>
      </c>
      <c r="O114" s="70"/>
      <c r="P114" s="34" t="str">
        <f t="shared" ref="P114" si="406">IF(H109="","",O114/$O$8)</f>
        <v/>
      </c>
      <c r="Q114" s="35">
        <f>IF(OR($G$38="",$G$38=0),0,IF(H109="","",LOOKUP(H109,$AK$4:$AK$36,AY$4:AY$36)))</f>
        <v>0</v>
      </c>
      <c r="R114" s="36" t="str">
        <f t="shared" ref="R114" si="407">IF(H109="","",Q114*P114)</f>
        <v/>
      </c>
      <c r="S114" s="10"/>
      <c r="T114" s="10"/>
      <c r="U114" s="10"/>
      <c r="V114" s="10"/>
      <c r="W114" s="10"/>
      <c r="X114" s="10"/>
      <c r="Y114" s="10"/>
      <c r="Z114" s="10"/>
      <c r="AA114" s="10"/>
      <c r="AB114" s="10"/>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4"/>
      <c r="DD114" s="4"/>
      <c r="DE114" s="3"/>
      <c r="DF114" s="4"/>
      <c r="DG114" s="4"/>
      <c r="DH114" s="4"/>
      <c r="DI114" s="4"/>
      <c r="DJ114" s="4"/>
      <c r="DK114" s="4"/>
      <c r="DL114" s="4"/>
      <c r="DM114" s="4"/>
      <c r="DN114" s="4"/>
      <c r="DO114" s="4"/>
      <c r="DP114" s="4"/>
      <c r="DQ114" s="4"/>
      <c r="DR114" s="4"/>
      <c r="DS114" s="4"/>
      <c r="DT114" s="4"/>
      <c r="DU114" s="3"/>
      <c r="DV114" s="3"/>
      <c r="DW114" s="3"/>
      <c r="DX114" s="3"/>
      <c r="DY114" s="3"/>
      <c r="DZ114" s="3"/>
      <c r="EA114" s="3"/>
    </row>
    <row r="115" spans="1:131" x14ac:dyDescent="0.3">
      <c r="A115" s="20" t="s">
        <v>86</v>
      </c>
      <c r="B115" s="28"/>
      <c r="C115" s="28"/>
      <c r="D115" s="28"/>
      <c r="E115" s="28"/>
      <c r="F115" s="28"/>
      <c r="G115" s="29"/>
      <c r="H115" s="559"/>
      <c r="I115" s="560"/>
      <c r="J115" s="560"/>
      <c r="K115" s="560"/>
      <c r="L115" s="560"/>
      <c r="M115" s="560"/>
      <c r="N115" s="560"/>
      <c r="O115" s="560"/>
      <c r="P115" s="560"/>
      <c r="Q115" s="560"/>
      <c r="R115" s="561"/>
      <c r="S115" s="10"/>
      <c r="T115" s="10"/>
      <c r="U115" s="10"/>
      <c r="V115" s="10"/>
      <c r="W115" s="10"/>
      <c r="X115" s="10"/>
      <c r="Y115" s="10"/>
      <c r="Z115" s="10"/>
      <c r="AA115" s="10"/>
      <c r="AB115" s="10"/>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4"/>
      <c r="DD115" s="4"/>
      <c r="DE115" s="3"/>
      <c r="DF115" s="4"/>
      <c r="DG115" s="4"/>
      <c r="DH115" s="4"/>
      <c r="DI115" s="4"/>
      <c r="DJ115" s="4"/>
      <c r="DK115" s="4"/>
      <c r="DL115" s="4"/>
      <c r="DM115" s="4"/>
      <c r="DN115" s="4"/>
      <c r="DO115" s="4"/>
      <c r="DP115" s="4"/>
      <c r="DQ115" s="4"/>
      <c r="DR115" s="4"/>
      <c r="DS115" s="4"/>
      <c r="DT115" s="4"/>
      <c r="DU115" s="3"/>
      <c r="DV115" s="3"/>
      <c r="DW115" s="3"/>
      <c r="DX115" s="3"/>
      <c r="DY115" s="3"/>
      <c r="DZ115" s="3"/>
      <c r="EA115" s="3"/>
    </row>
    <row r="116" spans="1:131" x14ac:dyDescent="0.3">
      <c r="A116" s="568"/>
      <c r="B116" s="569"/>
      <c r="C116" s="569"/>
      <c r="D116" s="569"/>
      <c r="E116" s="569"/>
      <c r="F116" s="569"/>
      <c r="G116" s="570"/>
      <c r="H116" s="562"/>
      <c r="I116" s="563"/>
      <c r="J116" s="563"/>
      <c r="K116" s="563"/>
      <c r="L116" s="563"/>
      <c r="M116" s="563"/>
      <c r="N116" s="563"/>
      <c r="O116" s="563"/>
      <c r="P116" s="563"/>
      <c r="Q116" s="563"/>
      <c r="R116" s="564"/>
      <c r="S116" s="10"/>
      <c r="T116" s="10"/>
      <c r="U116" s="10"/>
      <c r="V116" s="10"/>
      <c r="W116" s="10"/>
      <c r="X116" s="10"/>
      <c r="Y116" s="10"/>
      <c r="Z116" s="10"/>
      <c r="AA116" s="10"/>
      <c r="AB116" s="10"/>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4"/>
      <c r="DD116" s="4"/>
      <c r="DE116" s="3"/>
      <c r="DF116" s="4"/>
      <c r="DG116" s="4"/>
      <c r="DH116" s="4"/>
      <c r="DI116" s="4"/>
      <c r="DJ116" s="4"/>
      <c r="DK116" s="4"/>
      <c r="DL116" s="4"/>
      <c r="DM116" s="4"/>
      <c r="DN116" s="4"/>
      <c r="DO116" s="4"/>
      <c r="DP116" s="4"/>
      <c r="DQ116" s="4"/>
      <c r="DR116" s="4"/>
      <c r="DS116" s="4"/>
      <c r="DT116" s="4"/>
      <c r="DU116" s="3"/>
      <c r="DV116" s="3"/>
      <c r="DW116" s="3"/>
      <c r="DX116" s="3"/>
      <c r="DY116" s="3"/>
      <c r="DZ116" s="3"/>
      <c r="EA116" s="3"/>
    </row>
    <row r="117" spans="1:131" ht="18.600000000000001" customHeight="1" thickBot="1" x14ac:dyDescent="0.35">
      <c r="A117" s="571"/>
      <c r="B117" s="572"/>
      <c r="C117" s="572"/>
      <c r="D117" s="572"/>
      <c r="E117" s="572"/>
      <c r="F117" s="572"/>
      <c r="G117" s="573"/>
      <c r="H117" s="565"/>
      <c r="I117" s="566"/>
      <c r="J117" s="566"/>
      <c r="K117" s="566"/>
      <c r="L117" s="566"/>
      <c r="M117" s="566"/>
      <c r="N117" s="566"/>
      <c r="O117" s="566"/>
      <c r="P117" s="566"/>
      <c r="Q117" s="566"/>
      <c r="R117" s="567"/>
      <c r="S117" s="10"/>
      <c r="T117" s="10"/>
      <c r="U117" s="10"/>
      <c r="V117" s="10"/>
      <c r="W117" s="10"/>
      <c r="X117" s="10"/>
      <c r="Y117" s="10"/>
      <c r="Z117" s="10"/>
      <c r="AA117" s="10"/>
      <c r="AB117" s="10"/>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4"/>
      <c r="DD117" s="4"/>
      <c r="DE117" s="3"/>
      <c r="DF117" s="4"/>
      <c r="DG117" s="4"/>
      <c r="DH117" s="4"/>
      <c r="DI117" s="4"/>
      <c r="DJ117" s="4"/>
      <c r="DK117" s="4"/>
      <c r="DL117" s="4"/>
      <c r="DM117" s="4"/>
      <c r="DN117" s="4"/>
      <c r="DO117" s="4"/>
      <c r="DP117" s="4"/>
      <c r="DQ117" s="4"/>
      <c r="DR117" s="4"/>
      <c r="DS117" s="4"/>
      <c r="DT117" s="4"/>
      <c r="DU117" s="3"/>
      <c r="DV117" s="3"/>
      <c r="DW117" s="3"/>
      <c r="DX117" s="3"/>
      <c r="DY117" s="3"/>
      <c r="DZ117" s="3"/>
      <c r="EA117" s="3"/>
    </row>
    <row r="118" spans="1:131" ht="18.600000000000001" customHeight="1" x14ac:dyDescent="0.3">
      <c r="A118" s="531" t="s">
        <v>144</v>
      </c>
      <c r="B118" s="499"/>
      <c r="C118" s="48">
        <f>IF(SUM(B121:G121,B124:G124)=0,0,AVERAGE(B121:G121,B124:G124))</f>
        <v>0</v>
      </c>
      <c r="D118" s="17" t="s">
        <v>87</v>
      </c>
      <c r="E118" s="539">
        <f>SUM(B120:G120,B123:G123)</f>
        <v>0</v>
      </c>
      <c r="F118" s="540"/>
      <c r="G118" s="18" t="s">
        <v>47</v>
      </c>
      <c r="H118" s="556"/>
      <c r="I118" s="40" t="s">
        <v>0</v>
      </c>
      <c r="J118" s="70"/>
      <c r="K118" s="34" t="str">
        <f t="shared" ref="K118" si="408">IF(H118="","",J118/$J$3)</f>
        <v/>
      </c>
      <c r="L118" s="35">
        <f>IF(OR($B$35="",$B$35=0),0,IF(H118="","",LOOKUP(H118,$AK$4:$AK$36,AN$4:AN$36)))</f>
        <v>0</v>
      </c>
      <c r="M118" s="35" t="str">
        <f t="shared" ref="M118" si="409">IF(H118="","",L118*K118)</f>
        <v/>
      </c>
      <c r="N118" s="40" t="s">
        <v>6</v>
      </c>
      <c r="O118" s="70"/>
      <c r="P118" s="34" t="str">
        <f t="shared" ref="P118" si="410">IF(H118="","",O118/$O$3)</f>
        <v/>
      </c>
      <c r="Q118" s="35">
        <f>IF(OR($B$38="",$B$38=0),0,IF(H118="","",LOOKUP(H118,$AK$4:$AK$36,AT$4:AT$36)))</f>
        <v>0</v>
      </c>
      <c r="R118" s="36" t="str">
        <f t="shared" ref="R118" si="411">IF(H118="","",Q118*P118)</f>
        <v/>
      </c>
      <c r="S118" s="10"/>
      <c r="T118" s="10"/>
      <c r="U118" s="10"/>
      <c r="V118" s="10"/>
      <c r="W118" s="10"/>
      <c r="X118" s="10"/>
      <c r="Y118" s="10"/>
      <c r="Z118" s="10"/>
      <c r="AA118" s="10"/>
      <c r="AB118" s="10"/>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4"/>
      <c r="DD118" s="4"/>
      <c r="DE118" s="3"/>
      <c r="DF118" s="4"/>
      <c r="DG118" s="4"/>
      <c r="DH118" s="4"/>
      <c r="DI118" s="4"/>
      <c r="DJ118" s="4"/>
      <c r="DK118" s="4"/>
      <c r="DL118" s="4"/>
      <c r="DM118" s="4"/>
      <c r="DN118" s="4"/>
      <c r="DO118" s="4"/>
      <c r="DP118" s="4"/>
      <c r="DQ118" s="4"/>
      <c r="DR118" s="4"/>
      <c r="DS118" s="4"/>
      <c r="DT118" s="4"/>
      <c r="DU118" s="3"/>
      <c r="DV118" s="3"/>
      <c r="DW118" s="3"/>
      <c r="DX118" s="3"/>
      <c r="DY118" s="3"/>
      <c r="DZ118" s="3"/>
      <c r="EA118" s="3"/>
    </row>
    <row r="119" spans="1:131" ht="18.600000000000001" customHeight="1" x14ac:dyDescent="0.3">
      <c r="A119" s="49" t="s">
        <v>45</v>
      </c>
      <c r="B119" s="50" t="s">
        <v>0</v>
      </c>
      <c r="C119" s="50" t="s">
        <v>1</v>
      </c>
      <c r="D119" s="50" t="s">
        <v>2</v>
      </c>
      <c r="E119" s="50" t="s">
        <v>3</v>
      </c>
      <c r="F119" s="50" t="s">
        <v>4</v>
      </c>
      <c r="G119" s="19" t="s">
        <v>5</v>
      </c>
      <c r="H119" s="557"/>
      <c r="I119" s="40" t="s">
        <v>1</v>
      </c>
      <c r="J119" s="70"/>
      <c r="K119" s="34" t="str">
        <f t="shared" ref="K119" si="412">IF(H118="","",J119/$J$4)</f>
        <v/>
      </c>
      <c r="L119" s="35">
        <f>IF(OR($C$35="",$C$35=0),0,IF(H118="","",LOOKUP(H118,$AK$4:$AK$36,AO$4:AO$36)))</f>
        <v>0</v>
      </c>
      <c r="M119" s="35" t="str">
        <f t="shared" ref="M119" si="413">IF(H118="","",L119*K119)</f>
        <v/>
      </c>
      <c r="N119" s="40" t="s">
        <v>7</v>
      </c>
      <c r="O119" s="70"/>
      <c r="P119" s="34" t="str">
        <f t="shared" ref="P119" si="414">IF(H118="","",O119/$O$4)</f>
        <v/>
      </c>
      <c r="Q119" s="35">
        <f>IF(OR($C$38="",$C$38=0),0,IF(H118="","",LOOKUP(H118,$AK$4:$AK$36,AU$4:AU$36)))</f>
        <v>0</v>
      </c>
      <c r="R119" s="36" t="str">
        <f t="shared" ref="R119" si="415">IF(H118="","",Q119*P119)</f>
        <v/>
      </c>
      <c r="S119" s="10"/>
      <c r="T119" s="10"/>
      <c r="U119" s="10"/>
      <c r="V119" s="10"/>
      <c r="W119" s="10"/>
      <c r="X119" s="10"/>
      <c r="Y119" s="10"/>
      <c r="Z119" s="10"/>
      <c r="AA119" s="10"/>
      <c r="AB119" s="10"/>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4"/>
      <c r="DD119" s="4"/>
      <c r="DE119" s="3"/>
      <c r="DF119" s="4"/>
      <c r="DG119" s="4"/>
      <c r="DH119" s="4"/>
      <c r="DI119" s="4"/>
      <c r="DJ119" s="4"/>
      <c r="DK119" s="4"/>
      <c r="DL119" s="4"/>
      <c r="DM119" s="4"/>
      <c r="DN119" s="4"/>
      <c r="DO119" s="4"/>
      <c r="DP119" s="4"/>
      <c r="DQ119" s="4"/>
      <c r="DR119" s="4"/>
      <c r="DS119" s="4"/>
      <c r="DT119" s="4"/>
      <c r="DU119" s="3"/>
      <c r="DV119" s="3"/>
      <c r="DW119" s="3"/>
      <c r="DX119" s="3"/>
      <c r="DY119" s="3"/>
      <c r="DZ119" s="3"/>
      <c r="EA119" s="3"/>
    </row>
    <row r="120" spans="1:131" ht="18.600000000000001" customHeight="1" x14ac:dyDescent="0.3">
      <c r="A120" s="20" t="s">
        <v>48</v>
      </c>
      <c r="B120" s="28"/>
      <c r="C120" s="28"/>
      <c r="D120" s="28"/>
      <c r="E120" s="28"/>
      <c r="F120" s="28"/>
      <c r="G120" s="29"/>
      <c r="H120" s="557"/>
      <c r="I120" s="40" t="s">
        <v>2</v>
      </c>
      <c r="J120" s="70"/>
      <c r="K120" s="34" t="str">
        <f t="shared" ref="K120" si="416">IF(H118="","",J120/$J$5)</f>
        <v/>
      </c>
      <c r="L120" s="35">
        <f>IF(OR($D$35="",$D$35=0),0,IF(H118="","",LOOKUP(H118,$AK$4:$AK$36,AP$4:AP$36)))</f>
        <v>0</v>
      </c>
      <c r="M120" s="35" t="str">
        <f t="shared" ref="M120" si="417">IF(H118="","",L120*K120)</f>
        <v/>
      </c>
      <c r="N120" s="40" t="s">
        <v>8</v>
      </c>
      <c r="O120" s="70"/>
      <c r="P120" s="34" t="str">
        <f t="shared" ref="P120" si="418">IF(H118="","",O120/$O$5)</f>
        <v/>
      </c>
      <c r="Q120" s="35">
        <f>IF(OR($D$38="",$D$38=0),0,IF(H118="","",LOOKUP(H118,$AK$4:$AK$36,AV$4:AV$36)))</f>
        <v>0</v>
      </c>
      <c r="R120" s="36" t="str">
        <f t="shared" ref="R120" si="419">IF(H118="","",Q120*P120)</f>
        <v/>
      </c>
      <c r="S120" s="10"/>
      <c r="T120" s="10"/>
      <c r="U120" s="10"/>
      <c r="V120" s="10"/>
      <c r="W120" s="10"/>
      <c r="X120" s="10"/>
      <c r="Y120" s="10"/>
      <c r="Z120" s="10"/>
      <c r="AA120" s="10"/>
      <c r="AB120" s="10"/>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4"/>
      <c r="DD120" s="4"/>
      <c r="DE120" s="3"/>
      <c r="DF120" s="4"/>
      <c r="DG120" s="4"/>
      <c r="DH120" s="4"/>
      <c r="DI120" s="4"/>
      <c r="DJ120" s="4"/>
      <c r="DK120" s="4"/>
      <c r="DL120" s="4"/>
      <c r="DM120" s="4"/>
      <c r="DN120" s="4"/>
      <c r="DO120" s="4"/>
      <c r="DP120" s="4"/>
      <c r="DQ120" s="4"/>
      <c r="DR120" s="4"/>
      <c r="DS120" s="4"/>
      <c r="DT120" s="4"/>
      <c r="DU120" s="3"/>
      <c r="DV120" s="3"/>
      <c r="DW120" s="3"/>
      <c r="DX120" s="3"/>
      <c r="DY120" s="3"/>
      <c r="DZ120" s="3"/>
      <c r="EA120" s="3"/>
    </row>
    <row r="121" spans="1:131" ht="18.600000000000001" customHeight="1" x14ac:dyDescent="0.3">
      <c r="A121" s="20" t="s">
        <v>86</v>
      </c>
      <c r="B121" s="28"/>
      <c r="C121" s="28"/>
      <c r="D121" s="28"/>
      <c r="E121" s="28"/>
      <c r="F121" s="28"/>
      <c r="G121" s="29"/>
      <c r="H121" s="557"/>
      <c r="I121" s="40" t="s">
        <v>3</v>
      </c>
      <c r="J121" s="70"/>
      <c r="K121" s="34" t="str">
        <f t="shared" ref="K121" si="420">IF(H118="","",J121/$J$6)</f>
        <v/>
      </c>
      <c r="L121" s="35">
        <f>IF(OR($E$35="",$E$35=0),0,IF(H118="","",LOOKUP(H118,$AK$4:$AK$36,AQ$4:AQ$36)))</f>
        <v>0</v>
      </c>
      <c r="M121" s="35" t="str">
        <f t="shared" ref="M121" si="421">IF(H118="","",L121*K121)</f>
        <v/>
      </c>
      <c r="N121" s="40" t="s">
        <v>9</v>
      </c>
      <c r="O121" s="70"/>
      <c r="P121" s="34" t="str">
        <f t="shared" ref="P121" si="422">IF(H118="","",O121/$O$6)</f>
        <v/>
      </c>
      <c r="Q121" s="35">
        <f>IF(OR($E$38="",$E$38=0),0,IF(H118="","",LOOKUP(H118,$AK$4:$AK$36,AW$4:AW$36)))</f>
        <v>0</v>
      </c>
      <c r="R121" s="36" t="str">
        <f t="shared" ref="R121" si="423">IF(H118="","",Q121*P121)</f>
        <v/>
      </c>
      <c r="S121" s="10"/>
      <c r="T121" s="10"/>
      <c r="U121" s="10"/>
      <c r="V121" s="10"/>
      <c r="W121" s="10"/>
      <c r="X121" s="10"/>
      <c r="Y121" s="10"/>
      <c r="Z121" s="10"/>
      <c r="AA121" s="10"/>
      <c r="AB121" s="10"/>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4"/>
      <c r="DD121" s="4"/>
      <c r="DE121" s="3"/>
      <c r="DF121" s="4"/>
      <c r="DG121" s="4"/>
      <c r="DH121" s="4"/>
      <c r="DI121" s="4"/>
      <c r="DJ121" s="4"/>
      <c r="DK121" s="4"/>
      <c r="DL121" s="4"/>
      <c r="DM121" s="4"/>
      <c r="DN121" s="4"/>
      <c r="DO121" s="4"/>
      <c r="DP121" s="4"/>
      <c r="DQ121" s="4"/>
      <c r="DR121" s="4"/>
      <c r="DS121" s="4"/>
      <c r="DT121" s="4"/>
      <c r="DU121" s="3"/>
      <c r="DV121" s="3"/>
      <c r="DW121" s="3"/>
      <c r="DX121" s="3"/>
      <c r="DY121" s="3"/>
      <c r="DZ121" s="3"/>
      <c r="EA121" s="3"/>
    </row>
    <row r="122" spans="1:131" ht="18.600000000000001" customHeight="1" x14ac:dyDescent="0.3">
      <c r="A122" s="49" t="s">
        <v>45</v>
      </c>
      <c r="B122" s="50" t="s">
        <v>6</v>
      </c>
      <c r="C122" s="50" t="s">
        <v>7</v>
      </c>
      <c r="D122" s="50" t="s">
        <v>8</v>
      </c>
      <c r="E122" s="50" t="s">
        <v>9</v>
      </c>
      <c r="F122" s="50" t="s">
        <v>10</v>
      </c>
      <c r="G122" s="19" t="s">
        <v>11</v>
      </c>
      <c r="H122" s="557"/>
      <c r="I122" s="40" t="s">
        <v>4</v>
      </c>
      <c r="J122" s="70"/>
      <c r="K122" s="34" t="str">
        <f t="shared" ref="K122" si="424">IF(H118="","",J122/$J$7)</f>
        <v/>
      </c>
      <c r="L122" s="35">
        <f>IF(OR($F$35="",$F$35=0),0,IF(H118="","",LOOKUP(H118,$AK$4:$AK$36,AR$4:AR$36)))</f>
        <v>0</v>
      </c>
      <c r="M122" s="35" t="str">
        <f t="shared" ref="M122" si="425">IF(H118="","",L122*K122)</f>
        <v/>
      </c>
      <c r="N122" s="40" t="s">
        <v>10</v>
      </c>
      <c r="O122" s="70"/>
      <c r="P122" s="34" t="str">
        <f t="shared" ref="P122" si="426">IF(H118="","",O122/$O$7)</f>
        <v/>
      </c>
      <c r="Q122" s="35">
        <f>IF(OR($F$38="",$F$38=0),0,IF(H118="","",LOOKUP(H118,$AK$4:$AK$36,AX$4:AX$36)))</f>
        <v>0</v>
      </c>
      <c r="R122" s="36" t="str">
        <f t="shared" ref="R122" si="427">IF(H118="","",Q122*P122)</f>
        <v/>
      </c>
      <c r="S122" s="10"/>
      <c r="T122" s="10"/>
      <c r="U122" s="10"/>
      <c r="V122" s="10"/>
      <c r="W122" s="10"/>
      <c r="X122" s="10"/>
      <c r="Y122" s="10"/>
      <c r="Z122" s="10"/>
      <c r="AA122" s="10"/>
      <c r="AB122" s="10"/>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4"/>
      <c r="DD122" s="4"/>
      <c r="DE122" s="3"/>
      <c r="DF122" s="4"/>
      <c r="DG122" s="4"/>
      <c r="DH122" s="4"/>
      <c r="DI122" s="4"/>
      <c r="DJ122" s="4"/>
      <c r="DK122" s="4"/>
      <c r="DL122" s="4"/>
      <c r="DM122" s="4"/>
      <c r="DN122" s="4"/>
      <c r="DO122" s="4"/>
      <c r="DP122" s="4"/>
      <c r="DQ122" s="4"/>
      <c r="DR122" s="4"/>
      <c r="DS122" s="4"/>
      <c r="DT122" s="4"/>
      <c r="DU122" s="3"/>
      <c r="DV122" s="3"/>
      <c r="DW122" s="3"/>
      <c r="DX122" s="3"/>
      <c r="DY122" s="3"/>
      <c r="DZ122" s="3"/>
      <c r="EA122" s="3"/>
    </row>
    <row r="123" spans="1:131" ht="19.2" customHeight="1" x14ac:dyDescent="0.3">
      <c r="A123" s="20" t="s">
        <v>48</v>
      </c>
      <c r="B123" s="28"/>
      <c r="C123" s="28"/>
      <c r="D123" s="28"/>
      <c r="E123" s="28"/>
      <c r="F123" s="28"/>
      <c r="G123" s="29"/>
      <c r="H123" s="558"/>
      <c r="I123" s="40" t="s">
        <v>5</v>
      </c>
      <c r="J123" s="70"/>
      <c r="K123" s="34" t="str">
        <f t="shared" ref="K123" si="428">IF(H118="","",J123/$J$8)</f>
        <v/>
      </c>
      <c r="L123" s="35">
        <f>IF(OR($G$35="",$G$35=0),0,IF(H118="","",LOOKUP(H118,$AK$4:$AK$36,AS$4:AS$36)))</f>
        <v>0</v>
      </c>
      <c r="M123" s="35" t="str">
        <f t="shared" ref="M123" si="429">IF(H118="","",L123*K123)</f>
        <v/>
      </c>
      <c r="N123" s="40" t="s">
        <v>11</v>
      </c>
      <c r="O123" s="70"/>
      <c r="P123" s="34" t="str">
        <f t="shared" ref="P123" si="430">IF(H118="","",O123/$O$8)</f>
        <v/>
      </c>
      <c r="Q123" s="35">
        <f>IF(OR($G$38="",$G$38=0),0,IF(H118="","",LOOKUP(H118,$AK$4:$AK$36,AY$4:AY$36)))</f>
        <v>0</v>
      </c>
      <c r="R123" s="36" t="str">
        <f t="shared" ref="R123" si="431">IF(H118="","",Q123*P123)</f>
        <v/>
      </c>
      <c r="S123" s="10"/>
      <c r="T123" s="10"/>
      <c r="U123" s="10"/>
      <c r="V123" s="10"/>
      <c r="W123" s="10"/>
      <c r="X123" s="10"/>
      <c r="Y123" s="10"/>
      <c r="Z123" s="10"/>
      <c r="AA123" s="10"/>
      <c r="AB123" s="10"/>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4"/>
      <c r="DD123" s="4"/>
      <c r="DE123" s="3"/>
      <c r="DF123" s="4"/>
      <c r="DG123" s="4"/>
      <c r="DH123" s="4"/>
      <c r="DI123" s="4"/>
      <c r="DJ123" s="4"/>
      <c r="DK123" s="4"/>
      <c r="DL123" s="4"/>
      <c r="DM123" s="4"/>
      <c r="DN123" s="4"/>
      <c r="DO123" s="4"/>
      <c r="DP123" s="4"/>
      <c r="DQ123" s="4"/>
      <c r="DR123" s="4"/>
      <c r="DS123" s="4"/>
      <c r="DT123" s="4"/>
      <c r="DU123" s="3"/>
      <c r="DV123" s="3"/>
      <c r="DW123" s="3"/>
      <c r="DX123" s="3"/>
      <c r="DY123" s="3"/>
      <c r="DZ123" s="3"/>
      <c r="EA123" s="3"/>
    </row>
    <row r="124" spans="1:131" x14ac:dyDescent="0.3">
      <c r="A124" s="20" t="s">
        <v>86</v>
      </c>
      <c r="B124" s="28"/>
      <c r="C124" s="28"/>
      <c r="D124" s="28"/>
      <c r="E124" s="28"/>
      <c r="F124" s="28"/>
      <c r="G124" s="29"/>
      <c r="H124" s="533"/>
      <c r="I124" s="40" t="s">
        <v>0</v>
      </c>
      <c r="J124" s="71"/>
      <c r="K124" s="34" t="str">
        <f t="shared" ref="K124" si="432">IF(H124="","",J124/$J$3)</f>
        <v/>
      </c>
      <c r="L124" s="35">
        <f>IF(OR($B$35="",$B$35=0),0,IF(H124="","",LOOKUP(H124,$AK$4:$AK$36,AN$4:AN$36)))</f>
        <v>0</v>
      </c>
      <c r="M124" s="35" t="str">
        <f t="shared" ref="M124" si="433">IF(H124="","",L124*K124)</f>
        <v/>
      </c>
      <c r="N124" s="40" t="s">
        <v>6</v>
      </c>
      <c r="O124" s="71"/>
      <c r="P124" s="34" t="str">
        <f t="shared" ref="P124" si="434">IF(H124="","",O124/$O$3)</f>
        <v/>
      </c>
      <c r="Q124" s="35">
        <f>IF(OR($B$38="",$B$38=0),0,IF(H124="","",LOOKUP(H124,$AK$4:$AK$36,AT$4:AT$36)))</f>
        <v>0</v>
      </c>
      <c r="R124" s="36" t="str">
        <f t="shared" ref="R124" si="435">IF(H124="","",Q124*P124)</f>
        <v/>
      </c>
      <c r="S124" s="10"/>
      <c r="T124" s="10"/>
      <c r="U124" s="10"/>
      <c r="V124" s="10"/>
      <c r="W124" s="10"/>
      <c r="X124" s="10"/>
      <c r="Y124" s="10"/>
      <c r="Z124" s="10"/>
      <c r="AA124" s="10"/>
      <c r="AB124" s="10"/>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4"/>
      <c r="DD124" s="4"/>
      <c r="DE124" s="3"/>
      <c r="DF124" s="4"/>
      <c r="DG124" s="4"/>
      <c r="DH124" s="4"/>
      <c r="DI124" s="4"/>
      <c r="DJ124" s="4"/>
      <c r="DK124" s="4"/>
      <c r="DL124" s="4"/>
      <c r="DM124" s="4"/>
      <c r="DN124" s="4"/>
      <c r="DO124" s="4"/>
      <c r="DP124" s="4"/>
      <c r="DQ124" s="4"/>
      <c r="DR124" s="4"/>
      <c r="DS124" s="4"/>
      <c r="DT124" s="4"/>
      <c r="DU124" s="3"/>
      <c r="DV124" s="3"/>
      <c r="DW124" s="3"/>
      <c r="DX124" s="3"/>
      <c r="DY124" s="3"/>
      <c r="DZ124" s="3"/>
      <c r="EA124" s="3"/>
    </row>
    <row r="125" spans="1:131" ht="19.2" thickBot="1" x14ac:dyDescent="0.35">
      <c r="A125" s="577"/>
      <c r="B125" s="578"/>
      <c r="C125" s="578"/>
      <c r="D125" s="578"/>
      <c r="E125" s="578"/>
      <c r="F125" s="578"/>
      <c r="G125" s="579"/>
      <c r="H125" s="533"/>
      <c r="I125" s="40" t="s">
        <v>1</v>
      </c>
      <c r="J125" s="71"/>
      <c r="K125" s="34" t="str">
        <f t="shared" ref="K125" si="436">IF(H124="","",J125/$J$4)</f>
        <v/>
      </c>
      <c r="L125" s="35">
        <f>IF(OR($C$35="",$C$35=0),0,IF(H124="","",LOOKUP(H124,$AK$4:$AK$36,AO$4:AO$36)))</f>
        <v>0</v>
      </c>
      <c r="M125" s="35" t="str">
        <f t="shared" ref="M125" si="437">IF(H124="","",L125*K125)</f>
        <v/>
      </c>
      <c r="N125" s="40" t="s">
        <v>7</v>
      </c>
      <c r="O125" s="71"/>
      <c r="P125" s="34" t="str">
        <f t="shared" ref="P125" si="438">IF(H124="","",O125/$O$4)</f>
        <v/>
      </c>
      <c r="Q125" s="35">
        <f>IF(OR($C$38="",$C$38=0),0,IF(H124="","",LOOKUP(H124,$AK$4:$AK$36,AU$4:AU$36)))</f>
        <v>0</v>
      </c>
      <c r="R125" s="36" t="str">
        <f t="shared" ref="R125" si="439">IF(H124="","",Q125*P125)</f>
        <v/>
      </c>
      <c r="S125" s="10"/>
      <c r="T125" s="10"/>
      <c r="U125" s="10"/>
      <c r="V125" s="10"/>
      <c r="W125" s="10"/>
      <c r="X125" s="10"/>
      <c r="Y125" s="10"/>
      <c r="Z125" s="10"/>
      <c r="AA125" s="10"/>
      <c r="AB125" s="10"/>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4"/>
      <c r="DD125" s="4"/>
      <c r="DE125" s="3"/>
      <c r="DF125" s="4"/>
      <c r="DG125" s="4"/>
      <c r="DH125" s="4"/>
      <c r="DI125" s="4"/>
      <c r="DJ125" s="4"/>
      <c r="DK125" s="4"/>
      <c r="DL125" s="4"/>
      <c r="DM125" s="4"/>
      <c r="DN125" s="4"/>
      <c r="DO125" s="4"/>
      <c r="DP125" s="4"/>
      <c r="DQ125" s="4"/>
      <c r="DR125" s="4"/>
      <c r="DS125" s="4"/>
      <c r="DT125" s="4"/>
      <c r="DU125" s="3"/>
      <c r="DV125" s="3"/>
      <c r="DW125" s="3"/>
      <c r="DX125" s="3"/>
      <c r="DY125" s="3"/>
      <c r="DZ125" s="3"/>
      <c r="EA125" s="3"/>
    </row>
    <row r="126" spans="1:131" x14ac:dyDescent="0.3">
      <c r="A126" s="531" t="s">
        <v>143</v>
      </c>
      <c r="B126" s="499"/>
      <c r="C126" s="48">
        <f>IF(SUM(B129:G129,B132:G132)=0,0,AVERAGE(B129:G129,B132:G132))</f>
        <v>0</v>
      </c>
      <c r="D126" s="17" t="s">
        <v>87</v>
      </c>
      <c r="E126" s="539">
        <f>SUM(B128:G128,B131:G131)</f>
        <v>0</v>
      </c>
      <c r="F126" s="540"/>
      <c r="G126" s="18" t="s">
        <v>47</v>
      </c>
      <c r="H126" s="533"/>
      <c r="I126" s="40" t="s">
        <v>2</v>
      </c>
      <c r="J126" s="71"/>
      <c r="K126" s="34" t="str">
        <f t="shared" ref="K126" si="440">IF(H124="","",J126/$J$5)</f>
        <v/>
      </c>
      <c r="L126" s="35">
        <f>IF(OR($D$35="",$D$35=0),0,IF(H124="","",LOOKUP(H124,$AK$4:$AK$36,AP$4:AP$36)))</f>
        <v>0</v>
      </c>
      <c r="M126" s="35" t="str">
        <f t="shared" ref="M126" si="441">IF(H124="","",L126*K126)</f>
        <v/>
      </c>
      <c r="N126" s="40" t="s">
        <v>8</v>
      </c>
      <c r="O126" s="71"/>
      <c r="P126" s="34" t="str">
        <f t="shared" ref="P126" si="442">IF(H124="","",O126/$O$5)</f>
        <v/>
      </c>
      <c r="Q126" s="35">
        <f>IF(OR($D$38="",$D$38=0),0,IF(H124="","",LOOKUP(H124,$AK$4:$AK$36,AV$4:AV$36)))</f>
        <v>0</v>
      </c>
      <c r="R126" s="36" t="str">
        <f t="shared" ref="R126" si="443">IF(H124="","",Q126*P126)</f>
        <v/>
      </c>
      <c r="S126" s="10"/>
      <c r="T126" s="10"/>
      <c r="U126" s="10"/>
      <c r="V126" s="10"/>
      <c r="W126" s="10"/>
      <c r="X126" s="10"/>
      <c r="Y126" s="10"/>
      <c r="Z126" s="10"/>
      <c r="AA126" s="10"/>
      <c r="AB126" s="10"/>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4"/>
      <c r="DD126" s="4"/>
      <c r="DE126" s="3"/>
      <c r="DF126" s="4"/>
      <c r="DG126" s="4"/>
      <c r="DH126" s="4"/>
      <c r="DI126" s="4"/>
      <c r="DJ126" s="4"/>
      <c r="DK126" s="4"/>
      <c r="DL126" s="4"/>
      <c r="DM126" s="4"/>
      <c r="DN126" s="4"/>
      <c r="DO126" s="4"/>
      <c r="DP126" s="4"/>
      <c r="DQ126" s="4"/>
      <c r="DR126" s="4"/>
      <c r="DS126" s="4"/>
      <c r="DT126" s="4"/>
      <c r="DU126" s="3"/>
      <c r="DV126" s="3"/>
      <c r="DW126" s="3"/>
      <c r="DX126" s="3"/>
      <c r="DY126" s="3"/>
      <c r="DZ126" s="3"/>
      <c r="EA126" s="3"/>
    </row>
    <row r="127" spans="1:131" x14ac:dyDescent="0.3">
      <c r="A127" s="49" t="s">
        <v>45</v>
      </c>
      <c r="B127" s="50" t="s">
        <v>0</v>
      </c>
      <c r="C127" s="50" t="s">
        <v>1</v>
      </c>
      <c r="D127" s="50" t="s">
        <v>2</v>
      </c>
      <c r="E127" s="50" t="s">
        <v>3</v>
      </c>
      <c r="F127" s="50" t="s">
        <v>4</v>
      </c>
      <c r="G127" s="19" t="s">
        <v>5</v>
      </c>
      <c r="H127" s="533"/>
      <c r="I127" s="40" t="s">
        <v>3</v>
      </c>
      <c r="J127" s="71"/>
      <c r="K127" s="34" t="str">
        <f t="shared" ref="K127" si="444">IF(H124="","",J127/$J$6)</f>
        <v/>
      </c>
      <c r="L127" s="35">
        <f>IF(OR($E$35="",$E$35=0),0,IF(H124="","",LOOKUP(H124,$AK$4:$AK$36,AQ$4:AQ$36)))</f>
        <v>0</v>
      </c>
      <c r="M127" s="35" t="str">
        <f t="shared" ref="M127" si="445">IF(H124="","",L127*K127)</f>
        <v/>
      </c>
      <c r="N127" s="40" t="s">
        <v>9</v>
      </c>
      <c r="O127" s="71"/>
      <c r="P127" s="34" t="str">
        <f t="shared" ref="P127" si="446">IF(H124="","",O127/$O$6)</f>
        <v/>
      </c>
      <c r="Q127" s="35">
        <f>IF(OR($E$38="",$E$38=0),0,IF(H124="","",LOOKUP(H124,$AK$4:$AK$36,AW$4:AW$36)))</f>
        <v>0</v>
      </c>
      <c r="R127" s="36" t="str">
        <f t="shared" ref="R127" si="447">IF(H124="","",Q127*P127)</f>
        <v/>
      </c>
      <c r="S127" s="10"/>
      <c r="T127" s="10"/>
      <c r="U127" s="10"/>
      <c r="V127" s="10"/>
      <c r="W127" s="10"/>
      <c r="X127" s="10"/>
      <c r="Y127" s="10"/>
      <c r="Z127" s="10"/>
      <c r="AA127" s="10"/>
      <c r="AB127" s="10"/>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4"/>
      <c r="DD127" s="4"/>
      <c r="DE127" s="3"/>
      <c r="DF127" s="4"/>
      <c r="DG127" s="4"/>
      <c r="DH127" s="4"/>
      <c r="DI127" s="4"/>
      <c r="DJ127" s="4"/>
      <c r="DK127" s="4"/>
      <c r="DL127" s="4"/>
      <c r="DM127" s="4"/>
      <c r="DN127" s="4"/>
      <c r="DO127" s="4"/>
      <c r="DP127" s="4"/>
      <c r="DQ127" s="4"/>
      <c r="DR127" s="4"/>
      <c r="DS127" s="4"/>
      <c r="DT127" s="4"/>
      <c r="DU127" s="3"/>
      <c r="DV127" s="3"/>
      <c r="DW127" s="3"/>
      <c r="DX127" s="3"/>
      <c r="DY127" s="3"/>
      <c r="DZ127" s="3"/>
      <c r="EA127" s="3"/>
    </row>
    <row r="128" spans="1:131" x14ac:dyDescent="0.3">
      <c r="A128" s="20" t="s">
        <v>48</v>
      </c>
      <c r="B128" s="28"/>
      <c r="C128" s="28"/>
      <c r="D128" s="28"/>
      <c r="E128" s="28"/>
      <c r="F128" s="28"/>
      <c r="G128" s="29"/>
      <c r="H128" s="533"/>
      <c r="I128" s="40" t="s">
        <v>4</v>
      </c>
      <c r="J128" s="71"/>
      <c r="K128" s="34" t="str">
        <f t="shared" ref="K128" si="448">IF(H124="","",J128/$J$7)</f>
        <v/>
      </c>
      <c r="L128" s="35">
        <f>IF(OR($F$35="",$F$35=0),0,IF(H124="","",LOOKUP(H124,$AK$4:$AK$36,AR$4:AR$36)))</f>
        <v>0</v>
      </c>
      <c r="M128" s="35" t="str">
        <f t="shared" ref="M128" si="449">IF(H124="","",L128*K128)</f>
        <v/>
      </c>
      <c r="N128" s="40" t="s">
        <v>10</v>
      </c>
      <c r="O128" s="71"/>
      <c r="P128" s="34" t="str">
        <f t="shared" ref="P128" si="450">IF(H124="","",O128/$O$7)</f>
        <v/>
      </c>
      <c r="Q128" s="35">
        <f>IF(OR($F$38="",$F$38=0),0,IF(H124="","",LOOKUP(H124,$AK$4:$AK$36,AX$4:AX$36)))</f>
        <v>0</v>
      </c>
      <c r="R128" s="36" t="str">
        <f t="shared" ref="R128" si="451">IF(H124="","",Q128*P128)</f>
        <v/>
      </c>
      <c r="S128" s="10"/>
      <c r="T128" s="10"/>
      <c r="U128" s="10"/>
      <c r="V128" s="10"/>
      <c r="W128" s="10"/>
      <c r="X128" s="10"/>
      <c r="Y128" s="10"/>
      <c r="Z128" s="10"/>
      <c r="AA128" s="10"/>
      <c r="AB128" s="10"/>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4"/>
      <c r="DD128" s="4"/>
      <c r="DE128" s="3"/>
      <c r="DF128" s="4"/>
      <c r="DG128" s="4"/>
      <c r="DH128" s="4"/>
      <c r="DI128" s="4"/>
      <c r="DJ128" s="4"/>
      <c r="DK128" s="4"/>
      <c r="DL128" s="4"/>
      <c r="DM128" s="4"/>
      <c r="DN128" s="4"/>
      <c r="DO128" s="4"/>
      <c r="DP128" s="4"/>
      <c r="DQ128" s="4"/>
      <c r="DR128" s="4"/>
      <c r="DS128" s="4"/>
      <c r="DT128" s="4"/>
      <c r="DU128" s="3"/>
      <c r="DV128" s="3"/>
      <c r="DW128" s="3"/>
      <c r="DX128" s="3"/>
      <c r="DY128" s="3"/>
      <c r="DZ128" s="3"/>
      <c r="EA128" s="3"/>
    </row>
    <row r="129" spans="1:131" x14ac:dyDescent="0.3">
      <c r="A129" s="20" t="s">
        <v>86</v>
      </c>
      <c r="B129" s="28"/>
      <c r="C129" s="28"/>
      <c r="D129" s="28"/>
      <c r="E129" s="28"/>
      <c r="F129" s="28"/>
      <c r="G129" s="29"/>
      <c r="H129" s="533"/>
      <c r="I129" s="40" t="s">
        <v>5</v>
      </c>
      <c r="J129" s="71"/>
      <c r="K129" s="34" t="str">
        <f t="shared" ref="K129" si="452">IF(H124="","",J129/$J$8)</f>
        <v/>
      </c>
      <c r="L129" s="35">
        <f>IF(OR($G$35="",$G$35=0),0,IF(H124="","",LOOKUP(H124,$AK$4:$AK$36,AS$4:AS$36)))</f>
        <v>0</v>
      </c>
      <c r="M129" s="35" t="str">
        <f t="shared" ref="M129" si="453">IF(H124="","",L129*K129)</f>
        <v/>
      </c>
      <c r="N129" s="40" t="s">
        <v>11</v>
      </c>
      <c r="O129" s="71"/>
      <c r="P129" s="34" t="str">
        <f t="shared" ref="P129" si="454">IF(H124="","",O129/$O$8)</f>
        <v/>
      </c>
      <c r="Q129" s="35">
        <f>IF(OR($G$38="",$G$38=0),0,IF(H124="","",LOOKUP(H124,$AK$4:$AK$36,AY$4:AY$36)))</f>
        <v>0</v>
      </c>
      <c r="R129" s="36" t="str">
        <f t="shared" ref="R129" si="455">IF(H124="","",Q129*P129)</f>
        <v/>
      </c>
      <c r="S129" s="10"/>
      <c r="T129" s="10"/>
      <c r="U129" s="10"/>
      <c r="V129" s="10"/>
      <c r="W129" s="10"/>
      <c r="X129" s="10"/>
      <c r="Y129" s="10"/>
      <c r="Z129" s="10"/>
      <c r="AA129" s="10"/>
      <c r="AB129" s="10"/>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4"/>
      <c r="DD129" s="4"/>
      <c r="DE129" s="3"/>
      <c r="DF129" s="4"/>
      <c r="DG129" s="4"/>
      <c r="DH129" s="4"/>
      <c r="DI129" s="4"/>
      <c r="DJ129" s="4"/>
      <c r="DK129" s="4"/>
      <c r="DL129" s="4"/>
      <c r="DM129" s="4"/>
      <c r="DN129" s="4"/>
      <c r="DO129" s="4"/>
      <c r="DP129" s="4"/>
      <c r="DQ129" s="4"/>
      <c r="DR129" s="4"/>
      <c r="DS129" s="4"/>
      <c r="DT129" s="4"/>
      <c r="DU129" s="3"/>
      <c r="DV129" s="3"/>
      <c r="DW129" s="3"/>
      <c r="DX129" s="3"/>
      <c r="DY129" s="3"/>
      <c r="DZ129" s="3"/>
      <c r="EA129" s="3"/>
    </row>
    <row r="130" spans="1:131" x14ac:dyDescent="0.3">
      <c r="A130" s="49" t="s">
        <v>45</v>
      </c>
      <c r="B130" s="50" t="s">
        <v>6</v>
      </c>
      <c r="C130" s="50" t="s">
        <v>7</v>
      </c>
      <c r="D130" s="50" t="s">
        <v>8</v>
      </c>
      <c r="E130" s="50" t="s">
        <v>9</v>
      </c>
      <c r="F130" s="50" t="s">
        <v>10</v>
      </c>
      <c r="G130" s="19" t="s">
        <v>11</v>
      </c>
      <c r="H130" s="533"/>
      <c r="I130" s="40" t="s">
        <v>0</v>
      </c>
      <c r="J130" s="71"/>
      <c r="K130" s="34" t="str">
        <f t="shared" ref="K130" si="456">IF(H130="","",J130/$J$3)</f>
        <v/>
      </c>
      <c r="L130" s="35">
        <f>IF(OR($B$35="",$B$35=0),0,IF(H130="","",LOOKUP(H130,$AK$4:$AK$36,AN$4:AN$36)))</f>
        <v>0</v>
      </c>
      <c r="M130" s="35" t="str">
        <f t="shared" ref="M130" si="457">IF(H130="","",L130*K130)</f>
        <v/>
      </c>
      <c r="N130" s="40" t="s">
        <v>6</v>
      </c>
      <c r="O130" s="71"/>
      <c r="P130" s="34" t="str">
        <f t="shared" ref="P130" si="458">IF(H130="","",O130/$O$3)</f>
        <v/>
      </c>
      <c r="Q130" s="35">
        <f>IF(OR($B$38="",$B$38=0),0,IF(H130="","",LOOKUP(H130,$AK$4:$AK$36,AT$4:AT$36)))</f>
        <v>0</v>
      </c>
      <c r="R130" s="36" t="str">
        <f t="shared" ref="R130" si="459">IF(H130="","",Q130*P130)</f>
        <v/>
      </c>
      <c r="S130" s="10"/>
      <c r="T130" s="10"/>
      <c r="U130" s="10"/>
      <c r="V130" s="10"/>
      <c r="W130" s="10"/>
      <c r="X130" s="10"/>
      <c r="Y130" s="10"/>
      <c r="Z130" s="10"/>
      <c r="AA130" s="10"/>
      <c r="AB130" s="10"/>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4"/>
      <c r="DD130" s="4"/>
      <c r="DE130" s="3"/>
      <c r="DF130" s="4"/>
      <c r="DG130" s="4"/>
      <c r="DH130" s="4"/>
      <c r="DI130" s="4"/>
      <c r="DJ130" s="4"/>
      <c r="DK130" s="4"/>
      <c r="DL130" s="4"/>
      <c r="DM130" s="4"/>
      <c r="DN130" s="4"/>
      <c r="DO130" s="4"/>
      <c r="DP130" s="4"/>
      <c r="DQ130" s="4"/>
      <c r="DR130" s="4"/>
      <c r="DS130" s="4"/>
      <c r="DT130" s="4"/>
      <c r="DU130" s="3"/>
      <c r="DV130" s="3"/>
      <c r="DW130" s="3"/>
      <c r="DX130" s="3"/>
      <c r="DY130" s="3"/>
      <c r="DZ130" s="3"/>
      <c r="EA130" s="3"/>
    </row>
    <row r="131" spans="1:131" x14ac:dyDescent="0.3">
      <c r="A131" s="20" t="s">
        <v>48</v>
      </c>
      <c r="B131" s="28"/>
      <c r="C131" s="28"/>
      <c r="D131" s="28"/>
      <c r="E131" s="28"/>
      <c r="F131" s="28"/>
      <c r="G131" s="29"/>
      <c r="H131" s="533"/>
      <c r="I131" s="40" t="s">
        <v>1</v>
      </c>
      <c r="J131" s="71"/>
      <c r="K131" s="34" t="str">
        <f t="shared" ref="K131" si="460">IF(H130="","",J131/$J$4)</f>
        <v/>
      </c>
      <c r="L131" s="35">
        <f>IF(OR($C$35="",$C$35=0),0,IF(H130="","",LOOKUP(H130,$AK$4:$AK$36,AO$4:AO$36)))</f>
        <v>0</v>
      </c>
      <c r="M131" s="35" t="str">
        <f t="shared" ref="M131" si="461">IF(H130="","",L131*K131)</f>
        <v/>
      </c>
      <c r="N131" s="40" t="s">
        <v>7</v>
      </c>
      <c r="O131" s="71"/>
      <c r="P131" s="34" t="str">
        <f t="shared" ref="P131" si="462">IF(H130="","",O131/$O$4)</f>
        <v/>
      </c>
      <c r="Q131" s="35">
        <f>IF(OR($C$38="",$C$38=0),0,IF(H130="","",LOOKUP(H130,$AK$4:$AK$36,AU$4:AU$36)))</f>
        <v>0</v>
      </c>
      <c r="R131" s="36" t="str">
        <f t="shared" ref="R131" si="463">IF(H130="","",Q131*P131)</f>
        <v/>
      </c>
      <c r="S131" s="10"/>
      <c r="T131" s="10"/>
      <c r="U131" s="10"/>
      <c r="V131" s="10"/>
      <c r="W131" s="10"/>
      <c r="X131" s="10"/>
      <c r="Y131" s="10"/>
      <c r="Z131" s="10"/>
      <c r="AA131" s="10"/>
      <c r="AB131" s="10"/>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4"/>
      <c r="DD131" s="4"/>
      <c r="DE131" s="3"/>
      <c r="DF131" s="4"/>
      <c r="DG131" s="4"/>
      <c r="DH131" s="4"/>
      <c r="DI131" s="4"/>
      <c r="DJ131" s="4"/>
      <c r="DK131" s="4"/>
      <c r="DL131" s="4"/>
      <c r="DM131" s="4"/>
      <c r="DN131" s="4"/>
      <c r="DO131" s="4"/>
      <c r="DP131" s="4"/>
      <c r="DQ131" s="4"/>
      <c r="DR131" s="4"/>
      <c r="DS131" s="4"/>
      <c r="DT131" s="4"/>
      <c r="DU131" s="3"/>
      <c r="DV131" s="3"/>
      <c r="DW131" s="3"/>
      <c r="DX131" s="3"/>
      <c r="DY131" s="3"/>
      <c r="DZ131" s="3"/>
      <c r="EA131" s="3"/>
    </row>
    <row r="132" spans="1:131" x14ac:dyDescent="0.3">
      <c r="A132" s="20" t="s">
        <v>86</v>
      </c>
      <c r="B132" s="28"/>
      <c r="C132" s="28"/>
      <c r="D132" s="28"/>
      <c r="E132" s="28"/>
      <c r="F132" s="28"/>
      <c r="G132" s="29"/>
      <c r="H132" s="533"/>
      <c r="I132" s="40" t="s">
        <v>2</v>
      </c>
      <c r="J132" s="71"/>
      <c r="K132" s="34" t="str">
        <f t="shared" ref="K132" si="464">IF(H130="","",J132/$J$5)</f>
        <v/>
      </c>
      <c r="L132" s="35">
        <f>IF(OR($D$35="",$D$35=0),0,IF(H130="","",LOOKUP(H130,$AK$4:$AK$36,AP$4:AP$36)))</f>
        <v>0</v>
      </c>
      <c r="M132" s="35" t="str">
        <f t="shared" ref="M132" si="465">IF(H130="","",L132*K132)</f>
        <v/>
      </c>
      <c r="N132" s="40" t="s">
        <v>8</v>
      </c>
      <c r="O132" s="71"/>
      <c r="P132" s="34" t="str">
        <f t="shared" ref="P132" si="466">IF(H130="","",O132/$O$5)</f>
        <v/>
      </c>
      <c r="Q132" s="35">
        <f>IF(OR($D$38="",$D$38=0),0,IF(H130="","",LOOKUP(H130,$AK$4:$AK$36,AV$4:AV$36)))</f>
        <v>0</v>
      </c>
      <c r="R132" s="36" t="str">
        <f t="shared" ref="R132" si="467">IF(H130="","",Q132*P132)</f>
        <v/>
      </c>
      <c r="S132" s="10"/>
      <c r="T132" s="10"/>
      <c r="U132" s="10"/>
      <c r="V132" s="10"/>
      <c r="W132" s="10"/>
      <c r="X132" s="10"/>
      <c r="Y132" s="10"/>
      <c r="Z132" s="10"/>
      <c r="AA132" s="10"/>
      <c r="AB132" s="10"/>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4"/>
      <c r="DD132" s="4"/>
      <c r="DE132" s="3"/>
      <c r="DF132" s="4"/>
      <c r="DG132" s="4"/>
      <c r="DH132" s="4"/>
      <c r="DI132" s="4"/>
      <c r="DJ132" s="4"/>
      <c r="DK132" s="4"/>
      <c r="DL132" s="4"/>
      <c r="DM132" s="4"/>
      <c r="DN132" s="4"/>
      <c r="DO132" s="4"/>
      <c r="DP132" s="4"/>
      <c r="DQ132" s="4"/>
      <c r="DR132" s="4"/>
      <c r="DS132" s="4"/>
      <c r="DT132" s="4"/>
      <c r="DU132" s="3"/>
      <c r="DV132" s="3"/>
      <c r="DW132" s="3"/>
      <c r="DX132" s="3"/>
      <c r="DY132" s="3"/>
      <c r="DZ132" s="3"/>
      <c r="EA132" s="3"/>
    </row>
    <row r="133" spans="1:131" ht="19.2" thickBot="1" x14ac:dyDescent="0.35">
      <c r="A133" s="577"/>
      <c r="B133" s="578"/>
      <c r="C133" s="578"/>
      <c r="D133" s="578"/>
      <c r="E133" s="578"/>
      <c r="F133" s="578"/>
      <c r="G133" s="579"/>
      <c r="H133" s="533"/>
      <c r="I133" s="40" t="s">
        <v>3</v>
      </c>
      <c r="J133" s="71"/>
      <c r="K133" s="34" t="str">
        <f t="shared" ref="K133" si="468">IF(H130="","",J133/$J$6)</f>
        <v/>
      </c>
      <c r="L133" s="35">
        <f>IF(OR($E$35="",$E$35=0),0,IF(H130="","",LOOKUP(H130,$AK$4:$AK$36,AQ$4:AQ$36)))</f>
        <v>0</v>
      </c>
      <c r="M133" s="35" t="str">
        <f t="shared" ref="M133" si="469">IF(H130="","",L133*K133)</f>
        <v/>
      </c>
      <c r="N133" s="40" t="s">
        <v>9</v>
      </c>
      <c r="O133" s="71"/>
      <c r="P133" s="34" t="str">
        <f t="shared" ref="P133" si="470">IF(H130="","",O133/$O$6)</f>
        <v/>
      </c>
      <c r="Q133" s="35">
        <f>IF(OR($E$38="",$E$38=0),0,IF(H130="","",LOOKUP(H130,$AK$4:$AK$36,AW$4:AW$36)))</f>
        <v>0</v>
      </c>
      <c r="R133" s="36" t="str">
        <f t="shared" ref="R133" si="471">IF(H130="","",Q133*P133)</f>
        <v/>
      </c>
      <c r="S133" s="10"/>
      <c r="T133" s="10"/>
      <c r="U133" s="10"/>
      <c r="V133" s="10"/>
      <c r="W133" s="10"/>
      <c r="X133" s="10"/>
      <c r="Y133" s="10"/>
      <c r="Z133" s="10"/>
      <c r="AA133" s="10"/>
      <c r="AB133" s="10"/>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4"/>
      <c r="DD133" s="4"/>
      <c r="DE133" s="3"/>
      <c r="DF133" s="4"/>
      <c r="DG133" s="4"/>
      <c r="DH133" s="4"/>
      <c r="DI133" s="4"/>
      <c r="DJ133" s="4"/>
      <c r="DK133" s="4"/>
      <c r="DL133" s="4"/>
      <c r="DM133" s="4"/>
      <c r="DN133" s="4"/>
      <c r="DO133" s="4"/>
      <c r="DP133" s="4"/>
      <c r="DQ133" s="4"/>
      <c r="DR133" s="4"/>
      <c r="DS133" s="4"/>
      <c r="DT133" s="4"/>
      <c r="DU133" s="3"/>
      <c r="DV133" s="3"/>
      <c r="DW133" s="3"/>
      <c r="DX133" s="3"/>
      <c r="DY133" s="3"/>
      <c r="DZ133" s="3"/>
      <c r="EA133" s="3"/>
    </row>
    <row r="134" spans="1:131" x14ac:dyDescent="0.3">
      <c r="A134" s="531" t="s">
        <v>142</v>
      </c>
      <c r="B134" s="499"/>
      <c r="C134" s="48">
        <f>IF(SUM(B137:G137,B140:G140)=0,0,AVERAGE(B137:G137,B140:G140))</f>
        <v>0</v>
      </c>
      <c r="D134" s="17" t="s">
        <v>87</v>
      </c>
      <c r="E134" s="539">
        <f>SUM(B136:G136,B139:G139)</f>
        <v>0</v>
      </c>
      <c r="F134" s="540"/>
      <c r="G134" s="18" t="s">
        <v>44</v>
      </c>
      <c r="H134" s="533"/>
      <c r="I134" s="40" t="s">
        <v>4</v>
      </c>
      <c r="J134" s="71"/>
      <c r="K134" s="34" t="str">
        <f t="shared" ref="K134" si="472">IF(H130="","",J134/$J$7)</f>
        <v/>
      </c>
      <c r="L134" s="35">
        <f>IF(OR($F$35="",$F$35=0),0,IF(H130="","",LOOKUP(H130,$AK$4:$AK$36,AR$4:AR$36)))</f>
        <v>0</v>
      </c>
      <c r="M134" s="35" t="str">
        <f t="shared" ref="M134" si="473">IF(H130="","",L134*K134)</f>
        <v/>
      </c>
      <c r="N134" s="40" t="s">
        <v>10</v>
      </c>
      <c r="O134" s="71"/>
      <c r="P134" s="34" t="str">
        <f t="shared" ref="P134" si="474">IF(H130="","",O134/$O$7)</f>
        <v/>
      </c>
      <c r="Q134" s="35">
        <f>IF(OR($F$38="",$F$38=0),0,IF(H130="","",LOOKUP(H130,$AK$4:$AK$36,AX$4:AX$36)))</f>
        <v>0</v>
      </c>
      <c r="R134" s="36" t="str">
        <f t="shared" ref="R134" si="475">IF(H130="","",Q134*P134)</f>
        <v/>
      </c>
      <c r="S134" s="10"/>
      <c r="T134" s="10"/>
      <c r="U134" s="10"/>
      <c r="V134" s="10"/>
      <c r="W134" s="10"/>
      <c r="X134" s="10"/>
      <c r="Y134" s="10"/>
      <c r="Z134" s="10"/>
      <c r="AA134" s="10"/>
      <c r="AB134" s="10"/>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4"/>
      <c r="DD134" s="4"/>
      <c r="DE134" s="3"/>
      <c r="DF134" s="4"/>
      <c r="DG134" s="4"/>
      <c r="DH134" s="4"/>
      <c r="DI134" s="4"/>
      <c r="DJ134" s="4"/>
      <c r="DK134" s="4"/>
      <c r="DL134" s="4"/>
      <c r="DM134" s="4"/>
      <c r="DN134" s="4"/>
      <c r="DO134" s="4"/>
      <c r="DP134" s="4"/>
      <c r="DQ134" s="4"/>
      <c r="DR134" s="4"/>
      <c r="DS134" s="4"/>
      <c r="DT134" s="4"/>
      <c r="DU134" s="3"/>
      <c r="DV134" s="3"/>
      <c r="DW134" s="3"/>
      <c r="DX134" s="3"/>
      <c r="DY134" s="3"/>
      <c r="DZ134" s="3"/>
      <c r="EA134" s="3"/>
    </row>
    <row r="135" spans="1:131" x14ac:dyDescent="0.3">
      <c r="A135" s="49" t="s">
        <v>45</v>
      </c>
      <c r="B135" s="50" t="s">
        <v>0</v>
      </c>
      <c r="C135" s="50" t="s">
        <v>1</v>
      </c>
      <c r="D135" s="50" t="s">
        <v>2</v>
      </c>
      <c r="E135" s="50" t="s">
        <v>3</v>
      </c>
      <c r="F135" s="50" t="s">
        <v>4</v>
      </c>
      <c r="G135" s="19" t="s">
        <v>5</v>
      </c>
      <c r="H135" s="533"/>
      <c r="I135" s="40" t="s">
        <v>5</v>
      </c>
      <c r="J135" s="71"/>
      <c r="K135" s="34" t="str">
        <f t="shared" ref="K135" si="476">IF(H130="","",J135/$J$8)</f>
        <v/>
      </c>
      <c r="L135" s="35">
        <f>IF(OR($G$35="",$G$35=0),0,IF(H130="","",LOOKUP(H130,$AK$4:$AK$36,AS$4:AS$36)))</f>
        <v>0</v>
      </c>
      <c r="M135" s="35" t="str">
        <f t="shared" ref="M135" si="477">IF(H130="","",L135*K135)</f>
        <v/>
      </c>
      <c r="N135" s="40" t="s">
        <v>11</v>
      </c>
      <c r="O135" s="71"/>
      <c r="P135" s="34" t="str">
        <f t="shared" ref="P135" si="478">IF(H130="","",O135/$O$8)</f>
        <v/>
      </c>
      <c r="Q135" s="35">
        <f>IF(OR($G$38="",$G$38=0),0,IF(H130="","",LOOKUP(H130,$AK$4:$AK$36,AY$4:AY$36)))</f>
        <v>0</v>
      </c>
      <c r="R135" s="36" t="str">
        <f t="shared" ref="R135" si="479">IF(H130="","",Q135*P135)</f>
        <v/>
      </c>
      <c r="S135" s="10"/>
      <c r="T135" s="10"/>
      <c r="U135" s="10"/>
      <c r="V135" s="10"/>
      <c r="W135" s="10"/>
      <c r="X135" s="10"/>
      <c r="Y135" s="10"/>
      <c r="Z135" s="10"/>
      <c r="AA135" s="10"/>
      <c r="AB135" s="10"/>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4"/>
      <c r="DD135" s="4"/>
      <c r="DE135" s="3"/>
      <c r="DF135" s="4"/>
      <c r="DG135" s="4"/>
      <c r="DH135" s="4"/>
      <c r="DI135" s="4"/>
      <c r="DJ135" s="4"/>
      <c r="DK135" s="4"/>
      <c r="DL135" s="4"/>
      <c r="DM135" s="4"/>
      <c r="DN135" s="4"/>
      <c r="DO135" s="4"/>
      <c r="DP135" s="4"/>
      <c r="DQ135" s="4"/>
      <c r="DR135" s="4"/>
      <c r="DS135" s="4"/>
      <c r="DT135" s="4"/>
      <c r="DU135" s="3"/>
      <c r="DV135" s="3"/>
      <c r="DW135" s="3"/>
      <c r="DX135" s="3"/>
      <c r="DY135" s="3"/>
      <c r="DZ135" s="3"/>
      <c r="EA135" s="3"/>
    </row>
    <row r="136" spans="1:131" x14ac:dyDescent="0.3">
      <c r="A136" s="20" t="s">
        <v>48</v>
      </c>
      <c r="B136" s="28"/>
      <c r="C136" s="28"/>
      <c r="D136" s="28"/>
      <c r="E136" s="28"/>
      <c r="F136" s="28"/>
      <c r="G136" s="29"/>
      <c r="H136" s="533"/>
      <c r="I136" s="40" t="s">
        <v>0</v>
      </c>
      <c r="J136" s="71"/>
      <c r="K136" s="34" t="str">
        <f t="shared" ref="K136" si="480">IF(H136="","",J136/$J$3)</f>
        <v/>
      </c>
      <c r="L136" s="35">
        <f>IF(OR($B$35="",$B$35=0),0,IF(H136="","",LOOKUP(H136,$AK$4:$AK$36,AN$4:AN$36)))</f>
        <v>0</v>
      </c>
      <c r="M136" s="35" t="str">
        <f t="shared" ref="M136" si="481">IF(H136="","",L136*K136)</f>
        <v/>
      </c>
      <c r="N136" s="40" t="s">
        <v>6</v>
      </c>
      <c r="O136" s="71"/>
      <c r="P136" s="34" t="str">
        <f t="shared" ref="P136" si="482">IF(H136="","",O136/$O$3)</f>
        <v/>
      </c>
      <c r="Q136" s="35">
        <f>IF(OR($B$38="",$B$38=0),0,IF(H136="","",LOOKUP(H136,$AK$4:$AK$36,AT$4:AT$36)))</f>
        <v>0</v>
      </c>
      <c r="R136" s="36" t="str">
        <f t="shared" ref="R136" si="483">IF(H136="","",Q136*P136)</f>
        <v/>
      </c>
      <c r="S136" s="10"/>
      <c r="T136" s="10"/>
      <c r="U136" s="10"/>
      <c r="V136" s="10"/>
      <c r="W136" s="10"/>
      <c r="X136" s="10"/>
      <c r="Y136" s="10"/>
      <c r="Z136" s="10"/>
      <c r="AA136" s="10"/>
      <c r="AB136" s="10"/>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4"/>
      <c r="DD136" s="4"/>
      <c r="DE136" s="3"/>
      <c r="DF136" s="4"/>
      <c r="DG136" s="4"/>
      <c r="DH136" s="4"/>
      <c r="DI136" s="4"/>
      <c r="DJ136" s="4"/>
      <c r="DK136" s="4"/>
      <c r="DL136" s="4"/>
      <c r="DM136" s="4"/>
      <c r="DN136" s="4"/>
      <c r="DO136" s="4"/>
      <c r="DP136" s="4"/>
      <c r="DQ136" s="4"/>
      <c r="DR136" s="4"/>
      <c r="DS136" s="4"/>
      <c r="DT136" s="4"/>
      <c r="DU136" s="3"/>
      <c r="DV136" s="3"/>
      <c r="DW136" s="3"/>
      <c r="DX136" s="3"/>
      <c r="DY136" s="3"/>
      <c r="DZ136" s="3"/>
      <c r="EA136" s="3"/>
    </row>
    <row r="137" spans="1:131" x14ac:dyDescent="0.3">
      <c r="A137" s="20" t="s">
        <v>86</v>
      </c>
      <c r="B137" s="28"/>
      <c r="C137" s="28"/>
      <c r="D137" s="28"/>
      <c r="E137" s="28"/>
      <c r="F137" s="28"/>
      <c r="G137" s="29"/>
      <c r="H137" s="533"/>
      <c r="I137" s="40" t="s">
        <v>1</v>
      </c>
      <c r="J137" s="71"/>
      <c r="K137" s="34" t="str">
        <f t="shared" ref="K137" si="484">IF(H136="","",J137/$J$4)</f>
        <v/>
      </c>
      <c r="L137" s="35">
        <f>IF(OR($C$35="",$C$35=0),0,IF(H136="","",LOOKUP(H136,$AK$4:$AK$36,AO$4:AO$36)))</f>
        <v>0</v>
      </c>
      <c r="M137" s="35" t="str">
        <f t="shared" ref="M137" si="485">IF(H136="","",L137*K137)</f>
        <v/>
      </c>
      <c r="N137" s="40" t="s">
        <v>7</v>
      </c>
      <c r="O137" s="71"/>
      <c r="P137" s="34" t="str">
        <f t="shared" ref="P137" si="486">IF(H136="","",O137/$O$4)</f>
        <v/>
      </c>
      <c r="Q137" s="35">
        <f>IF(OR($C$38="",$C$38=0),0,IF(H136="","",LOOKUP(H136,$AK$4:$AK$36,AU$4:AU$36)))</f>
        <v>0</v>
      </c>
      <c r="R137" s="36" t="str">
        <f t="shared" ref="R137" si="487">IF(H136="","",Q137*P137)</f>
        <v/>
      </c>
      <c r="S137" s="10"/>
      <c r="T137" s="10"/>
      <c r="U137" s="10"/>
      <c r="V137" s="10"/>
      <c r="W137" s="10"/>
      <c r="X137" s="10"/>
      <c r="Y137" s="10"/>
      <c r="Z137" s="10"/>
      <c r="AA137" s="10"/>
      <c r="AB137" s="10"/>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4"/>
      <c r="DD137" s="4"/>
      <c r="DE137" s="3"/>
      <c r="DF137" s="4"/>
      <c r="DG137" s="4"/>
      <c r="DH137" s="4"/>
      <c r="DI137" s="4"/>
      <c r="DJ137" s="4"/>
      <c r="DK137" s="4"/>
      <c r="DL137" s="4"/>
      <c r="DM137" s="4"/>
      <c r="DN137" s="4"/>
      <c r="DO137" s="4"/>
      <c r="DP137" s="4"/>
      <c r="DQ137" s="4"/>
      <c r="DR137" s="4"/>
      <c r="DS137" s="4"/>
      <c r="DT137" s="4"/>
      <c r="DU137" s="3"/>
      <c r="DV137" s="3"/>
      <c r="DW137" s="3"/>
      <c r="DX137" s="3"/>
      <c r="DY137" s="3"/>
      <c r="DZ137" s="3"/>
      <c r="EA137" s="3"/>
    </row>
    <row r="138" spans="1:131" x14ac:dyDescent="0.3">
      <c r="A138" s="65" t="s">
        <v>45</v>
      </c>
      <c r="B138" s="50" t="s">
        <v>6</v>
      </c>
      <c r="C138" s="50" t="s">
        <v>7</v>
      </c>
      <c r="D138" s="50" t="s">
        <v>8</v>
      </c>
      <c r="E138" s="50" t="s">
        <v>9</v>
      </c>
      <c r="F138" s="50" t="s">
        <v>10</v>
      </c>
      <c r="G138" s="19" t="s">
        <v>11</v>
      </c>
      <c r="H138" s="533"/>
      <c r="I138" s="40" t="s">
        <v>2</v>
      </c>
      <c r="J138" s="71"/>
      <c r="K138" s="34" t="str">
        <f t="shared" ref="K138" si="488">IF(H136="","",J138/$J$5)</f>
        <v/>
      </c>
      <c r="L138" s="35">
        <f>IF(OR($D$35="",$D$35=0),0,IF(H136="","",LOOKUP(H136,$AK$4:$AK$36,AP$4:AP$36)))</f>
        <v>0</v>
      </c>
      <c r="M138" s="35" t="str">
        <f t="shared" ref="M138" si="489">IF(H136="","",L138*K138)</f>
        <v/>
      </c>
      <c r="N138" s="40" t="s">
        <v>8</v>
      </c>
      <c r="O138" s="71"/>
      <c r="P138" s="34" t="str">
        <f t="shared" ref="P138" si="490">IF(H136="","",O138/$O$5)</f>
        <v/>
      </c>
      <c r="Q138" s="35">
        <f>IF(OR($D$38="",$D$38=0),0,IF(H136="","",LOOKUP(H136,$AK$4:$AK$36,AV$4:AV$36)))</f>
        <v>0</v>
      </c>
      <c r="R138" s="36" t="str">
        <f t="shared" ref="R138" si="491">IF(H136="","",Q138*P138)</f>
        <v/>
      </c>
      <c r="S138" s="10"/>
      <c r="T138" s="10"/>
      <c r="U138" s="10"/>
      <c r="V138" s="10"/>
      <c r="W138" s="10"/>
      <c r="X138" s="10"/>
      <c r="Y138" s="10"/>
      <c r="Z138" s="10"/>
      <c r="AA138" s="10"/>
      <c r="AB138" s="10"/>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4"/>
      <c r="DD138" s="4"/>
      <c r="DE138" s="3"/>
      <c r="DF138" s="4"/>
      <c r="DG138" s="4"/>
      <c r="DH138" s="4"/>
      <c r="DI138" s="4"/>
      <c r="DJ138" s="4"/>
      <c r="DK138" s="4"/>
      <c r="DL138" s="4"/>
      <c r="DM138" s="4"/>
      <c r="DN138" s="4"/>
      <c r="DO138" s="4"/>
      <c r="DP138" s="4"/>
      <c r="DQ138" s="4"/>
      <c r="DR138" s="4"/>
      <c r="DS138" s="4"/>
      <c r="DT138" s="4"/>
      <c r="DU138" s="3"/>
      <c r="DV138" s="3"/>
      <c r="DW138" s="3"/>
      <c r="DX138" s="3"/>
      <c r="DY138" s="3"/>
      <c r="DZ138" s="3"/>
      <c r="EA138" s="3"/>
    </row>
    <row r="139" spans="1:131" x14ac:dyDescent="0.3">
      <c r="A139" s="20" t="s">
        <v>48</v>
      </c>
      <c r="B139" s="28"/>
      <c r="C139" s="28"/>
      <c r="D139" s="28"/>
      <c r="E139" s="28"/>
      <c r="F139" s="28"/>
      <c r="G139" s="29"/>
      <c r="H139" s="533"/>
      <c r="I139" s="40" t="s">
        <v>3</v>
      </c>
      <c r="J139" s="71"/>
      <c r="K139" s="34" t="str">
        <f t="shared" ref="K139" si="492">IF(H136="","",J139/$J$6)</f>
        <v/>
      </c>
      <c r="L139" s="35">
        <f>IF(OR($E$35="",$E$35=0),0,IF(H136="","",LOOKUP(H136,$AK$4:$AK$36,AQ$4:AQ$36)))</f>
        <v>0</v>
      </c>
      <c r="M139" s="35" t="str">
        <f t="shared" ref="M139" si="493">IF(H136="","",L139*K139)</f>
        <v/>
      </c>
      <c r="N139" s="40" t="s">
        <v>9</v>
      </c>
      <c r="O139" s="71"/>
      <c r="P139" s="34" t="str">
        <f t="shared" ref="P139" si="494">IF(H136="","",O139/$O$6)</f>
        <v/>
      </c>
      <c r="Q139" s="35">
        <f>IF(OR($E$38="",$E$38=0),0,IF(H136="","",LOOKUP(H136,$AK$4:$AK$36,AW$4:AW$36)))</f>
        <v>0</v>
      </c>
      <c r="R139" s="36" t="str">
        <f t="shared" ref="R139" si="495">IF(H136="","",Q139*P139)</f>
        <v/>
      </c>
      <c r="S139" s="10"/>
      <c r="T139" s="10"/>
      <c r="U139" s="10"/>
      <c r="V139" s="10"/>
      <c r="W139" s="10"/>
      <c r="X139" s="10"/>
      <c r="Y139" s="10"/>
      <c r="Z139" s="10"/>
      <c r="AA139" s="10"/>
      <c r="AB139" s="10"/>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4"/>
      <c r="DD139" s="4"/>
      <c r="DE139" s="3"/>
      <c r="DF139" s="4"/>
      <c r="DG139" s="4"/>
      <c r="DH139" s="4"/>
      <c r="DI139" s="4"/>
      <c r="DJ139" s="4"/>
      <c r="DK139" s="4"/>
      <c r="DL139" s="4"/>
      <c r="DM139" s="4"/>
      <c r="DN139" s="4"/>
      <c r="DO139" s="4"/>
      <c r="DP139" s="4"/>
      <c r="DQ139" s="4"/>
      <c r="DR139" s="4"/>
      <c r="DS139" s="4"/>
      <c r="DT139" s="4"/>
      <c r="DU139" s="3"/>
      <c r="DV139" s="3"/>
      <c r="DW139" s="3"/>
      <c r="DX139" s="3"/>
      <c r="DY139" s="3"/>
      <c r="DZ139" s="3"/>
      <c r="EA139" s="3"/>
    </row>
    <row r="140" spans="1:131" x14ac:dyDescent="0.3">
      <c r="A140" s="20" t="s">
        <v>86</v>
      </c>
      <c r="B140" s="28"/>
      <c r="C140" s="28"/>
      <c r="D140" s="28"/>
      <c r="E140" s="28"/>
      <c r="F140" s="28"/>
      <c r="G140" s="29"/>
      <c r="H140" s="533"/>
      <c r="I140" s="40" t="s">
        <v>4</v>
      </c>
      <c r="J140" s="71"/>
      <c r="K140" s="34" t="str">
        <f t="shared" ref="K140" si="496">IF(H136="","",J140/$J$7)</f>
        <v/>
      </c>
      <c r="L140" s="35">
        <f>IF(OR($F$35="",$F$35=0),0,IF(H136="","",LOOKUP(H136,$AK$4:$AK$36,AR$4:AR$36)))</f>
        <v>0</v>
      </c>
      <c r="M140" s="35" t="str">
        <f t="shared" ref="M140" si="497">IF(H136="","",L140*K140)</f>
        <v/>
      </c>
      <c r="N140" s="40" t="s">
        <v>10</v>
      </c>
      <c r="O140" s="71"/>
      <c r="P140" s="34" t="str">
        <f t="shared" ref="P140" si="498">IF(H136="","",O140/$O$7)</f>
        <v/>
      </c>
      <c r="Q140" s="35">
        <f>IF(OR($F$38="",$F$38=0),0,IF(H136="","",LOOKUP(H136,$AK$4:$AK$36,AX$4:AX$36)))</f>
        <v>0</v>
      </c>
      <c r="R140" s="36" t="str">
        <f t="shared" ref="R140" si="499">IF(H136="","",Q140*P140)</f>
        <v/>
      </c>
      <c r="S140" s="10"/>
      <c r="T140" s="10"/>
      <c r="U140" s="10"/>
      <c r="V140" s="10"/>
      <c r="W140" s="10"/>
      <c r="X140" s="10"/>
      <c r="Y140" s="10"/>
      <c r="Z140" s="10"/>
      <c r="AA140" s="10"/>
      <c r="AB140" s="10"/>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4"/>
      <c r="DD140" s="4"/>
      <c r="DE140" s="3"/>
      <c r="DF140" s="4"/>
      <c r="DG140" s="4"/>
      <c r="DH140" s="4"/>
      <c r="DI140" s="4"/>
      <c r="DJ140" s="4"/>
      <c r="DK140" s="4"/>
      <c r="DL140" s="4"/>
      <c r="DM140" s="4"/>
      <c r="DN140" s="4"/>
      <c r="DO140" s="4"/>
      <c r="DP140" s="4"/>
      <c r="DQ140" s="4"/>
      <c r="DR140" s="4"/>
      <c r="DS140" s="4"/>
      <c r="DT140" s="4"/>
      <c r="DU140" s="3"/>
      <c r="DV140" s="3"/>
      <c r="DW140" s="3"/>
      <c r="DX140" s="3"/>
      <c r="DY140" s="3"/>
      <c r="DZ140" s="3"/>
      <c r="EA140" s="3"/>
    </row>
    <row r="141" spans="1:131" ht="19.2" thickBot="1" x14ac:dyDescent="0.35">
      <c r="A141" s="577"/>
      <c r="B141" s="578"/>
      <c r="C141" s="578"/>
      <c r="D141" s="578"/>
      <c r="E141" s="578"/>
      <c r="F141" s="578"/>
      <c r="G141" s="579"/>
      <c r="H141" s="533"/>
      <c r="I141" s="40" t="s">
        <v>5</v>
      </c>
      <c r="J141" s="71"/>
      <c r="K141" s="34" t="str">
        <f t="shared" ref="K141" si="500">IF(H136="","",J141/$J$8)</f>
        <v/>
      </c>
      <c r="L141" s="35">
        <f>IF(OR($G$35="",$G$35=0),0,IF(H136="","",LOOKUP(H136,$AK$4:$AK$36,AS$4:AS$36)))</f>
        <v>0</v>
      </c>
      <c r="M141" s="35" t="str">
        <f t="shared" ref="M141" si="501">IF(H136="","",L141*K141)</f>
        <v/>
      </c>
      <c r="N141" s="40" t="s">
        <v>11</v>
      </c>
      <c r="O141" s="71"/>
      <c r="P141" s="34" t="str">
        <f t="shared" ref="P141" si="502">IF(H136="","",O141/$O$8)</f>
        <v/>
      </c>
      <c r="Q141" s="35">
        <f>IF(OR($G$38="",$G$38=0),0,IF(H136="","",LOOKUP(H136,$AK$4:$AK$36,AY$4:AY$36)))</f>
        <v>0</v>
      </c>
      <c r="R141" s="36" t="str">
        <f t="shared" ref="R141" si="503">IF(H136="","",Q141*P141)</f>
        <v/>
      </c>
      <c r="S141" s="10"/>
      <c r="T141" s="10"/>
      <c r="U141" s="10"/>
      <c r="V141" s="10"/>
      <c r="W141" s="10"/>
      <c r="X141" s="10"/>
      <c r="Y141" s="10"/>
      <c r="Z141" s="10"/>
      <c r="AA141" s="10"/>
      <c r="AB141" s="10"/>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4"/>
      <c r="DD141" s="4"/>
      <c r="DE141" s="3"/>
      <c r="DF141" s="4"/>
      <c r="DG141" s="4"/>
      <c r="DH141" s="4"/>
      <c r="DI141" s="4"/>
      <c r="DJ141" s="4"/>
      <c r="DK141" s="4"/>
      <c r="DL141" s="4"/>
      <c r="DM141" s="4"/>
      <c r="DN141" s="4"/>
      <c r="DO141" s="4"/>
      <c r="DP141" s="4"/>
      <c r="DQ141" s="4"/>
      <c r="DR141" s="4"/>
      <c r="DS141" s="4"/>
      <c r="DT141" s="4"/>
      <c r="DU141" s="3"/>
      <c r="DV141" s="3"/>
      <c r="DW141" s="3"/>
      <c r="DX141" s="3"/>
      <c r="DY141" s="3"/>
      <c r="DZ141" s="3"/>
      <c r="EA141" s="3"/>
    </row>
    <row r="142" spans="1:131" x14ac:dyDescent="0.3">
      <c r="A142" s="531" t="s">
        <v>138</v>
      </c>
      <c r="B142" s="499"/>
      <c r="C142" s="48">
        <f>IF(SUM(B145:G145,B148:G148)=0,0,AVERAGE(B145:G145,B148:G148))</f>
        <v>0</v>
      </c>
      <c r="D142" s="17" t="s">
        <v>87</v>
      </c>
      <c r="E142" s="539">
        <f>SUM(B144:G144,B147:G147)</f>
        <v>0</v>
      </c>
      <c r="F142" s="540"/>
      <c r="G142" s="18" t="s">
        <v>44</v>
      </c>
      <c r="H142" s="533"/>
      <c r="I142" s="40" t="s">
        <v>0</v>
      </c>
      <c r="J142" s="71"/>
      <c r="K142" s="34" t="str">
        <f t="shared" ref="K142" si="504">IF(H142="","",J142/$J$3)</f>
        <v/>
      </c>
      <c r="L142" s="35">
        <f>IF(OR($B$35="",$B$35=0),0,IF(H142="","",LOOKUP(H142,$AK$4:$AK$36,AN$4:AN$36)))</f>
        <v>0</v>
      </c>
      <c r="M142" s="35" t="str">
        <f t="shared" ref="M142" si="505">IF(H142="","",L142*K142)</f>
        <v/>
      </c>
      <c r="N142" s="40" t="s">
        <v>6</v>
      </c>
      <c r="O142" s="71"/>
      <c r="P142" s="34" t="str">
        <f t="shared" ref="P142" si="506">IF(H142="","",O142/$O$3)</f>
        <v/>
      </c>
      <c r="Q142" s="35">
        <f>IF(OR($B$38="",$B$38=0),0,IF(H142="","",LOOKUP(H142,$AK$4:$AK$36,AT$4:AT$36)))</f>
        <v>0</v>
      </c>
      <c r="R142" s="36" t="str">
        <f t="shared" ref="R142" si="507">IF(H142="","",Q142*P142)</f>
        <v/>
      </c>
      <c r="S142" s="10"/>
      <c r="T142" s="10"/>
      <c r="U142" s="10"/>
      <c r="V142" s="10"/>
      <c r="W142" s="10"/>
      <c r="X142" s="10"/>
      <c r="Y142" s="10"/>
      <c r="Z142" s="10"/>
      <c r="AA142" s="10"/>
      <c r="AB142" s="10"/>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4"/>
      <c r="DD142" s="4"/>
      <c r="DE142" s="3"/>
      <c r="DF142" s="4"/>
      <c r="DG142" s="4"/>
      <c r="DH142" s="4"/>
      <c r="DI142" s="4"/>
      <c r="DJ142" s="4"/>
      <c r="DK142" s="4"/>
      <c r="DL142" s="4"/>
      <c r="DM142" s="4"/>
      <c r="DN142" s="4"/>
      <c r="DO142" s="4"/>
      <c r="DP142" s="4"/>
      <c r="DQ142" s="4"/>
      <c r="DR142" s="4"/>
      <c r="DS142" s="4"/>
      <c r="DT142" s="4"/>
      <c r="DU142" s="3"/>
      <c r="DV142" s="3"/>
      <c r="DW142" s="3"/>
      <c r="DX142" s="3"/>
      <c r="DY142" s="3"/>
      <c r="DZ142" s="3"/>
      <c r="EA142" s="3"/>
    </row>
    <row r="143" spans="1:131" x14ac:dyDescent="0.3">
      <c r="A143" s="49" t="s">
        <v>45</v>
      </c>
      <c r="B143" s="50" t="s">
        <v>0</v>
      </c>
      <c r="C143" s="50" t="s">
        <v>1</v>
      </c>
      <c r="D143" s="50" t="s">
        <v>2</v>
      </c>
      <c r="E143" s="50" t="s">
        <v>3</v>
      </c>
      <c r="F143" s="50" t="s">
        <v>4</v>
      </c>
      <c r="G143" s="19" t="s">
        <v>5</v>
      </c>
      <c r="H143" s="533"/>
      <c r="I143" s="40" t="s">
        <v>1</v>
      </c>
      <c r="J143" s="71"/>
      <c r="K143" s="34" t="str">
        <f t="shared" ref="K143" si="508">IF(H142="","",J143/$J$4)</f>
        <v/>
      </c>
      <c r="L143" s="35">
        <f>IF(OR($C$35="",$C$35=0),0,IF(H142="","",LOOKUP(H142,$AK$4:$AK$36,AO$4:AO$36)))</f>
        <v>0</v>
      </c>
      <c r="M143" s="35" t="str">
        <f t="shared" ref="M143" si="509">IF(H142="","",L143*K143)</f>
        <v/>
      </c>
      <c r="N143" s="40" t="s">
        <v>7</v>
      </c>
      <c r="O143" s="71"/>
      <c r="P143" s="34" t="str">
        <f t="shared" ref="P143" si="510">IF(H142="","",O143/$O$4)</f>
        <v/>
      </c>
      <c r="Q143" s="35">
        <f>IF(OR($C$38="",$C$38=0),0,IF(H142="","",LOOKUP(H142,$AK$4:$AK$36,AU$4:AU$36)))</f>
        <v>0</v>
      </c>
      <c r="R143" s="36" t="str">
        <f t="shared" ref="R143" si="511">IF(H142="","",Q143*P143)</f>
        <v/>
      </c>
      <c r="S143" s="10"/>
      <c r="T143" s="10"/>
      <c r="U143" s="10"/>
      <c r="V143" s="10"/>
      <c r="W143" s="10"/>
      <c r="X143" s="10"/>
      <c r="Y143" s="10"/>
      <c r="Z143" s="10"/>
      <c r="AA143" s="10"/>
      <c r="AB143" s="10"/>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4"/>
      <c r="DD143" s="4"/>
      <c r="DE143" s="3"/>
      <c r="DF143" s="4"/>
      <c r="DG143" s="4"/>
      <c r="DH143" s="4"/>
      <c r="DI143" s="4"/>
      <c r="DJ143" s="4"/>
      <c r="DK143" s="4"/>
      <c r="DL143" s="4"/>
      <c r="DM143" s="4"/>
      <c r="DN143" s="4"/>
      <c r="DO143" s="4"/>
      <c r="DP143" s="4"/>
      <c r="DQ143" s="4"/>
      <c r="DR143" s="4"/>
      <c r="DS143" s="4"/>
      <c r="DT143" s="4"/>
      <c r="DU143" s="3"/>
      <c r="DV143" s="3"/>
      <c r="DW143" s="3"/>
      <c r="DX143" s="3"/>
      <c r="DY143" s="3"/>
      <c r="DZ143" s="3"/>
      <c r="EA143" s="3"/>
    </row>
    <row r="144" spans="1:131" x14ac:dyDescent="0.3">
      <c r="A144" s="20" t="s">
        <v>43</v>
      </c>
      <c r="B144" s="28"/>
      <c r="C144" s="28"/>
      <c r="D144" s="28"/>
      <c r="E144" s="28"/>
      <c r="F144" s="28"/>
      <c r="G144" s="29"/>
      <c r="H144" s="533"/>
      <c r="I144" s="40" t="s">
        <v>2</v>
      </c>
      <c r="J144" s="71"/>
      <c r="K144" s="34" t="str">
        <f t="shared" ref="K144" si="512">IF(H142="","",J144/$J$5)</f>
        <v/>
      </c>
      <c r="L144" s="35">
        <f>IF(OR($D$35="",$D$35=0),0,IF(H142="","",LOOKUP(H142,$AK$4:$AK$36,AP$4:AP$36)))</f>
        <v>0</v>
      </c>
      <c r="M144" s="35" t="str">
        <f t="shared" ref="M144" si="513">IF(H142="","",L144*K144)</f>
        <v/>
      </c>
      <c r="N144" s="40" t="s">
        <v>8</v>
      </c>
      <c r="O144" s="71"/>
      <c r="P144" s="34" t="str">
        <f t="shared" ref="P144" si="514">IF(H142="","",O144/$O$5)</f>
        <v/>
      </c>
      <c r="Q144" s="35">
        <f>IF(OR($D$38="",$D$38=0),0,IF(H142="","",LOOKUP(H142,$AK$4:$AK$36,AV$4:AV$36)))</f>
        <v>0</v>
      </c>
      <c r="R144" s="36" t="str">
        <f t="shared" ref="R144" si="515">IF(H142="","",Q144*P144)</f>
        <v/>
      </c>
      <c r="S144" s="10"/>
      <c r="T144" s="10"/>
      <c r="U144" s="10"/>
      <c r="V144" s="10"/>
      <c r="W144" s="10"/>
      <c r="X144" s="10"/>
      <c r="Y144" s="10"/>
      <c r="Z144" s="10"/>
      <c r="AA144" s="10"/>
      <c r="AB144" s="10"/>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4"/>
      <c r="DD144" s="4"/>
      <c r="DE144" s="3"/>
      <c r="DF144" s="4"/>
      <c r="DG144" s="4"/>
      <c r="DH144" s="4"/>
      <c r="DI144" s="4"/>
      <c r="DJ144" s="4"/>
      <c r="DK144" s="4"/>
      <c r="DL144" s="4"/>
      <c r="DM144" s="4"/>
      <c r="DN144" s="4"/>
      <c r="DO144" s="4"/>
      <c r="DP144" s="4"/>
      <c r="DQ144" s="4"/>
      <c r="DR144" s="4"/>
      <c r="DS144" s="4"/>
      <c r="DT144" s="4"/>
      <c r="DU144" s="3"/>
      <c r="DV144" s="3"/>
      <c r="DW144" s="3"/>
      <c r="DX144" s="3"/>
      <c r="DY144" s="3"/>
      <c r="DZ144" s="3"/>
      <c r="EA144" s="3"/>
    </row>
    <row r="145" spans="1:131" x14ac:dyDescent="0.3">
      <c r="A145" s="20" t="s">
        <v>86</v>
      </c>
      <c r="B145" s="28"/>
      <c r="C145" s="28"/>
      <c r="D145" s="28"/>
      <c r="E145" s="28"/>
      <c r="F145" s="28"/>
      <c r="G145" s="29"/>
      <c r="H145" s="533"/>
      <c r="I145" s="40" t="s">
        <v>3</v>
      </c>
      <c r="J145" s="71"/>
      <c r="K145" s="34" t="str">
        <f t="shared" ref="K145" si="516">IF(H142="","",J145/$J$6)</f>
        <v/>
      </c>
      <c r="L145" s="35">
        <f>IF(OR($E$35="",$E$35=0),0,IF(H142="","",LOOKUP(H142,$AK$4:$AK$36,AQ$4:AQ$36)))</f>
        <v>0</v>
      </c>
      <c r="M145" s="35" t="str">
        <f t="shared" ref="M145" si="517">IF(H142="","",L145*K145)</f>
        <v/>
      </c>
      <c r="N145" s="40" t="s">
        <v>9</v>
      </c>
      <c r="O145" s="71"/>
      <c r="P145" s="34" t="str">
        <f t="shared" ref="P145" si="518">IF(H142="","",O145/$O$6)</f>
        <v/>
      </c>
      <c r="Q145" s="35">
        <f>IF(OR($E$38="",$E$38=0),0,IF(H142="","",LOOKUP(H142,$AK$4:$AK$36,AW$4:AW$36)))</f>
        <v>0</v>
      </c>
      <c r="R145" s="36" t="str">
        <f t="shared" ref="R145" si="519">IF(H142="","",Q145*P145)</f>
        <v/>
      </c>
      <c r="S145" s="10"/>
      <c r="T145" s="10"/>
      <c r="U145" s="10"/>
      <c r="V145" s="10"/>
      <c r="W145" s="10"/>
      <c r="X145" s="10"/>
      <c r="Y145" s="10"/>
      <c r="Z145" s="10"/>
      <c r="AA145" s="10"/>
      <c r="AB145" s="10"/>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4"/>
      <c r="DD145" s="4"/>
      <c r="DE145" s="3"/>
      <c r="DF145" s="4"/>
      <c r="DG145" s="4"/>
      <c r="DH145" s="4"/>
      <c r="DI145" s="4"/>
      <c r="DJ145" s="4"/>
      <c r="DK145" s="4"/>
      <c r="DL145" s="4"/>
      <c r="DM145" s="4"/>
      <c r="DN145" s="4"/>
      <c r="DO145" s="4"/>
      <c r="DP145" s="4"/>
      <c r="DQ145" s="4"/>
      <c r="DR145" s="4"/>
      <c r="DS145" s="4"/>
      <c r="DT145" s="4"/>
      <c r="DU145" s="3"/>
      <c r="DV145" s="3"/>
      <c r="DW145" s="3"/>
      <c r="DX145" s="3"/>
      <c r="DY145" s="3"/>
      <c r="DZ145" s="3"/>
      <c r="EA145" s="3"/>
    </row>
    <row r="146" spans="1:131" x14ac:dyDescent="0.3">
      <c r="A146" s="49" t="s">
        <v>45</v>
      </c>
      <c r="B146" s="50" t="s">
        <v>6</v>
      </c>
      <c r="C146" s="50" t="s">
        <v>7</v>
      </c>
      <c r="D146" s="50" t="s">
        <v>8</v>
      </c>
      <c r="E146" s="50" t="s">
        <v>9</v>
      </c>
      <c r="F146" s="50" t="s">
        <v>10</v>
      </c>
      <c r="G146" s="19" t="s">
        <v>11</v>
      </c>
      <c r="H146" s="533"/>
      <c r="I146" s="40" t="s">
        <v>4</v>
      </c>
      <c r="J146" s="71"/>
      <c r="K146" s="34" t="str">
        <f t="shared" ref="K146" si="520">IF(H142="","",J146/$J$7)</f>
        <v/>
      </c>
      <c r="L146" s="35">
        <f>IF(OR($F$35="",$F$35=0),0,IF(H142="","",LOOKUP(H142,$AK$4:$AK$36,AR$4:AR$36)))</f>
        <v>0</v>
      </c>
      <c r="M146" s="35" t="str">
        <f t="shared" ref="M146" si="521">IF(H142="","",L146*K146)</f>
        <v/>
      </c>
      <c r="N146" s="40" t="s">
        <v>10</v>
      </c>
      <c r="O146" s="71"/>
      <c r="P146" s="34" t="str">
        <f t="shared" ref="P146" si="522">IF(H142="","",O146/$O$7)</f>
        <v/>
      </c>
      <c r="Q146" s="35">
        <f>IF(OR($F$38="",$F$38=0),0,IF(H142="","",LOOKUP(H142,$AK$4:$AK$36,AX$4:AX$36)))</f>
        <v>0</v>
      </c>
      <c r="R146" s="36" t="str">
        <f t="shared" ref="R146" si="523">IF(H142="","",Q146*P146)</f>
        <v/>
      </c>
      <c r="S146" s="10"/>
      <c r="T146" s="10"/>
      <c r="U146" s="10"/>
      <c r="V146" s="10"/>
      <c r="W146" s="10"/>
      <c r="X146" s="10"/>
      <c r="Y146" s="10"/>
      <c r="Z146" s="10"/>
      <c r="AA146" s="10"/>
      <c r="AB146" s="10"/>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4"/>
      <c r="DD146" s="4"/>
      <c r="DE146" s="3"/>
      <c r="DF146" s="4"/>
      <c r="DG146" s="4"/>
      <c r="DH146" s="4"/>
      <c r="DI146" s="4"/>
      <c r="DJ146" s="4"/>
      <c r="DK146" s="4"/>
      <c r="DL146" s="4"/>
      <c r="DM146" s="4"/>
      <c r="DN146" s="4"/>
      <c r="DO146" s="4"/>
      <c r="DP146" s="4"/>
      <c r="DQ146" s="4"/>
      <c r="DR146" s="4"/>
      <c r="DS146" s="4"/>
      <c r="DT146" s="4"/>
      <c r="DU146" s="3"/>
      <c r="DV146" s="3"/>
      <c r="DW146" s="3"/>
      <c r="DX146" s="3"/>
      <c r="DY146" s="3"/>
      <c r="DZ146" s="3"/>
      <c r="EA146" s="3"/>
    </row>
    <row r="147" spans="1:131" x14ac:dyDescent="0.3">
      <c r="A147" s="20" t="s">
        <v>43</v>
      </c>
      <c r="B147" s="28"/>
      <c r="C147" s="28"/>
      <c r="D147" s="28"/>
      <c r="E147" s="28"/>
      <c r="F147" s="28"/>
      <c r="G147" s="29"/>
      <c r="H147" s="533"/>
      <c r="I147" s="40" t="s">
        <v>5</v>
      </c>
      <c r="J147" s="71"/>
      <c r="K147" s="34" t="str">
        <f t="shared" ref="K147" si="524">IF(H142="","",J147/$J$8)</f>
        <v/>
      </c>
      <c r="L147" s="35">
        <f>IF(OR($G$35="",$G$35=0),0,IF(H142="","",LOOKUP(H142,$AK$4:$AK$36,AS$4:AS$36)))</f>
        <v>0</v>
      </c>
      <c r="M147" s="35" t="str">
        <f t="shared" ref="M147" si="525">IF(H142="","",L147*K147)</f>
        <v/>
      </c>
      <c r="N147" s="40" t="s">
        <v>11</v>
      </c>
      <c r="O147" s="71"/>
      <c r="P147" s="34" t="str">
        <f t="shared" ref="P147" si="526">IF(H142="","",O147/$O$8)</f>
        <v/>
      </c>
      <c r="Q147" s="35">
        <f>IF(OR($G$38="",$G$38=0),0,IF(H142="","",LOOKUP(H142,$AK$4:$AK$36,AY$4:AY$36)))</f>
        <v>0</v>
      </c>
      <c r="R147" s="36" t="str">
        <f t="shared" ref="R147" si="527">IF(H142="","",Q147*P147)</f>
        <v/>
      </c>
      <c r="S147" s="10"/>
      <c r="T147" s="10"/>
      <c r="U147" s="10"/>
      <c r="V147" s="10"/>
      <c r="W147" s="10"/>
      <c r="X147" s="10"/>
      <c r="Y147" s="10"/>
      <c r="Z147" s="10"/>
      <c r="AA147" s="10"/>
      <c r="AB147" s="10"/>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4"/>
      <c r="DD147" s="4"/>
      <c r="DE147" s="3"/>
      <c r="DF147" s="4"/>
      <c r="DG147" s="4"/>
      <c r="DH147" s="4"/>
      <c r="DI147" s="4"/>
      <c r="DJ147" s="4"/>
      <c r="DK147" s="4"/>
      <c r="DL147" s="4"/>
      <c r="DM147" s="4"/>
      <c r="DN147" s="4"/>
      <c r="DO147" s="4"/>
      <c r="DP147" s="4"/>
      <c r="DQ147" s="4"/>
      <c r="DR147" s="4"/>
      <c r="DS147" s="4"/>
      <c r="DT147" s="4"/>
      <c r="DU147" s="3"/>
      <c r="DV147" s="3"/>
      <c r="DW147" s="3"/>
      <c r="DX147" s="3"/>
      <c r="DY147" s="3"/>
      <c r="DZ147" s="3"/>
      <c r="EA147" s="3"/>
    </row>
    <row r="148" spans="1:131" ht="19.2" thickBot="1" x14ac:dyDescent="0.35">
      <c r="A148" s="47" t="s">
        <v>86</v>
      </c>
      <c r="B148" s="30"/>
      <c r="C148" s="30"/>
      <c r="D148" s="30"/>
      <c r="E148" s="30"/>
      <c r="F148" s="30"/>
      <c r="G148" s="31"/>
      <c r="H148" s="581"/>
      <c r="I148" s="582"/>
      <c r="J148" s="582"/>
      <c r="K148" s="582"/>
      <c r="L148" s="582"/>
      <c r="M148" s="582"/>
      <c r="N148" s="582"/>
      <c r="O148" s="582"/>
      <c r="P148" s="582"/>
      <c r="Q148" s="582"/>
      <c r="R148" s="583"/>
      <c r="S148" s="10"/>
      <c r="T148" s="10"/>
      <c r="U148" s="10"/>
      <c r="V148" s="10"/>
      <c r="W148" s="10"/>
      <c r="X148" s="10"/>
      <c r="Y148" s="10"/>
      <c r="Z148" s="10"/>
      <c r="AA148" s="10"/>
      <c r="AB148" s="10"/>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4"/>
      <c r="DD148" s="4"/>
      <c r="DE148" s="3"/>
      <c r="DF148" s="4"/>
      <c r="DG148" s="4"/>
      <c r="DH148" s="4"/>
      <c r="DI148" s="4"/>
      <c r="DJ148" s="4"/>
      <c r="DK148" s="4"/>
      <c r="DL148" s="4"/>
      <c r="DM148" s="4"/>
      <c r="DN148" s="4"/>
      <c r="DO148" s="4"/>
      <c r="DP148" s="4"/>
      <c r="DQ148" s="4"/>
      <c r="DR148" s="4"/>
      <c r="DS148" s="4"/>
      <c r="DT148" s="4"/>
      <c r="DU148" s="3"/>
      <c r="DV148" s="3"/>
      <c r="DW148" s="3"/>
      <c r="DX148" s="3"/>
      <c r="DY148" s="3"/>
      <c r="DZ148" s="3"/>
      <c r="EA148" s="3"/>
    </row>
    <row r="149" spans="1:131" ht="19.2" thickBot="1" x14ac:dyDescent="0.35">
      <c r="A149" s="577"/>
      <c r="B149" s="578"/>
      <c r="C149" s="578"/>
      <c r="D149" s="578"/>
      <c r="E149" s="578"/>
      <c r="F149" s="578"/>
      <c r="G149" s="579"/>
      <c r="H149" s="3"/>
      <c r="I149" s="3"/>
      <c r="J149" s="3"/>
      <c r="K149" s="23"/>
      <c r="L149" s="3"/>
      <c r="M149" s="24"/>
      <c r="N149" s="3"/>
      <c r="O149" s="3"/>
      <c r="P149" s="23"/>
      <c r="Q149" s="3"/>
      <c r="R149" s="3"/>
      <c r="S149" s="10"/>
      <c r="T149" s="10"/>
      <c r="U149" s="10"/>
      <c r="V149" s="10"/>
      <c r="W149" s="10"/>
      <c r="X149" s="10"/>
      <c r="Y149" s="10"/>
      <c r="Z149" s="10"/>
      <c r="AA149" s="10"/>
      <c r="AB149" s="10"/>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4"/>
      <c r="DD149" s="4"/>
      <c r="DE149" s="3"/>
      <c r="DF149" s="4"/>
      <c r="DG149" s="4"/>
      <c r="DH149" s="4"/>
      <c r="DI149" s="4"/>
      <c r="DJ149" s="4"/>
      <c r="DK149" s="4"/>
      <c r="DL149" s="4"/>
      <c r="DM149" s="4"/>
      <c r="DN149" s="4"/>
      <c r="DO149" s="4"/>
      <c r="DP149" s="4"/>
      <c r="DQ149" s="4"/>
      <c r="DR149" s="4"/>
      <c r="DS149" s="4"/>
      <c r="DT149" s="4"/>
      <c r="DU149" s="3"/>
      <c r="DV149" s="3"/>
      <c r="DW149" s="3"/>
      <c r="DX149" s="3"/>
      <c r="DY149" s="3"/>
      <c r="DZ149" s="3"/>
      <c r="EA149" s="3"/>
    </row>
    <row r="150" spans="1:131" x14ac:dyDescent="0.3">
      <c r="A150" s="531" t="s">
        <v>139</v>
      </c>
      <c r="B150" s="499"/>
      <c r="C150" s="48">
        <f>IF(SUM(B153:G153,B156:G156)=0,0,AVERAGE(B153:G153,B156:G156))</f>
        <v>0</v>
      </c>
      <c r="D150" s="17" t="s">
        <v>87</v>
      </c>
      <c r="E150" s="539">
        <f>SUM(B152:G152,B155:G155)</f>
        <v>0</v>
      </c>
      <c r="F150" s="540"/>
      <c r="G150" s="18" t="s">
        <v>44</v>
      </c>
      <c r="H150" s="3"/>
      <c r="I150" s="3"/>
      <c r="J150" s="3"/>
      <c r="K150" s="23"/>
      <c r="L150" s="3"/>
      <c r="M150" s="24"/>
      <c r="N150" s="3"/>
      <c r="O150" s="3"/>
      <c r="P150" s="23"/>
      <c r="Q150" s="3"/>
      <c r="R150" s="3"/>
      <c r="S150" s="10"/>
      <c r="T150" s="10"/>
      <c r="U150" s="10"/>
      <c r="V150" s="10"/>
      <c r="W150" s="10"/>
      <c r="X150" s="10"/>
      <c r="Y150" s="10"/>
      <c r="Z150" s="10"/>
      <c r="AA150" s="10"/>
      <c r="AB150" s="10"/>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4"/>
      <c r="DD150" s="4"/>
      <c r="DE150" s="3"/>
      <c r="DF150" s="4"/>
      <c r="DG150" s="4"/>
      <c r="DH150" s="4"/>
      <c r="DI150" s="4"/>
      <c r="DJ150" s="4"/>
      <c r="DK150" s="4"/>
      <c r="DL150" s="4"/>
      <c r="DM150" s="4"/>
      <c r="DN150" s="4"/>
      <c r="DO150" s="4"/>
      <c r="DP150" s="4"/>
      <c r="DQ150" s="4"/>
      <c r="DR150" s="4"/>
      <c r="DS150" s="4"/>
      <c r="DT150" s="4"/>
      <c r="DU150" s="3"/>
      <c r="DV150" s="3"/>
      <c r="DW150" s="3"/>
      <c r="DX150" s="3"/>
      <c r="DY150" s="3"/>
      <c r="DZ150" s="3"/>
      <c r="EA150" s="3"/>
    </row>
    <row r="151" spans="1:131" x14ac:dyDescent="0.3">
      <c r="A151" s="65" t="s">
        <v>45</v>
      </c>
      <c r="B151" s="66" t="s">
        <v>0</v>
      </c>
      <c r="C151" s="66" t="s">
        <v>1</v>
      </c>
      <c r="D151" s="66" t="s">
        <v>2</v>
      </c>
      <c r="E151" s="66" t="s">
        <v>3</v>
      </c>
      <c r="F151" s="66" t="s">
        <v>4</v>
      </c>
      <c r="G151" s="19" t="s">
        <v>5</v>
      </c>
      <c r="H151" s="3"/>
      <c r="I151" s="3"/>
      <c r="J151" s="3"/>
      <c r="K151" s="23"/>
      <c r="L151" s="3"/>
      <c r="M151" s="24"/>
      <c r="N151" s="3"/>
      <c r="O151" s="3"/>
      <c r="P151" s="23"/>
      <c r="Q151" s="3"/>
      <c r="R151" s="3"/>
      <c r="S151" s="10"/>
      <c r="T151" s="10"/>
      <c r="U151" s="10"/>
      <c r="V151" s="10"/>
      <c r="W151" s="10"/>
      <c r="X151" s="10"/>
      <c r="Y151" s="10"/>
      <c r="Z151" s="10"/>
      <c r="AA151" s="10"/>
      <c r="AB151" s="10"/>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4"/>
      <c r="DD151" s="4"/>
      <c r="DE151" s="3"/>
      <c r="DF151" s="4"/>
      <c r="DG151" s="4"/>
      <c r="DH151" s="4"/>
      <c r="DI151" s="4"/>
      <c r="DJ151" s="4"/>
      <c r="DK151" s="4"/>
      <c r="DL151" s="4"/>
      <c r="DM151" s="4"/>
      <c r="DN151" s="4"/>
      <c r="DO151" s="4"/>
      <c r="DP151" s="4"/>
      <c r="DQ151" s="4"/>
      <c r="DR151" s="4"/>
      <c r="DS151" s="4"/>
      <c r="DT151" s="4"/>
      <c r="DU151" s="3"/>
      <c r="DV151" s="3"/>
      <c r="DW151" s="3"/>
      <c r="DX151" s="3"/>
      <c r="DY151" s="3"/>
      <c r="DZ151" s="3"/>
      <c r="EA151" s="3"/>
    </row>
    <row r="152" spans="1:131" x14ac:dyDescent="0.3">
      <c r="A152" s="20" t="s">
        <v>43</v>
      </c>
      <c r="B152" s="28"/>
      <c r="C152" s="28"/>
      <c r="D152" s="28"/>
      <c r="E152" s="28"/>
      <c r="F152" s="28"/>
      <c r="G152" s="29"/>
      <c r="H152" s="3"/>
      <c r="I152" s="3"/>
      <c r="J152" s="3"/>
      <c r="K152" s="23"/>
      <c r="L152" s="3"/>
      <c r="M152" s="24"/>
      <c r="N152" s="3"/>
      <c r="O152" s="3"/>
      <c r="P152" s="23"/>
      <c r="Q152" s="3"/>
      <c r="R152" s="3"/>
      <c r="S152" s="10"/>
      <c r="T152" s="10"/>
      <c r="U152" s="10"/>
      <c r="V152" s="10"/>
      <c r="W152" s="10"/>
      <c r="X152" s="10"/>
      <c r="Y152" s="10"/>
      <c r="Z152" s="10"/>
      <c r="AA152" s="10"/>
      <c r="AB152" s="10"/>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4"/>
      <c r="DD152" s="4"/>
      <c r="DE152" s="3"/>
      <c r="DF152" s="4"/>
      <c r="DG152" s="4"/>
      <c r="DH152" s="4"/>
      <c r="DI152" s="4"/>
      <c r="DJ152" s="4"/>
      <c r="DK152" s="4"/>
      <c r="DL152" s="4"/>
      <c r="DM152" s="4"/>
      <c r="DN152" s="4"/>
      <c r="DO152" s="4"/>
      <c r="DP152" s="4"/>
      <c r="DQ152" s="4"/>
      <c r="DR152" s="4"/>
      <c r="DS152" s="4"/>
      <c r="DT152" s="4"/>
      <c r="DU152" s="3"/>
      <c r="DV152" s="3"/>
      <c r="DW152" s="3"/>
      <c r="DX152" s="3"/>
      <c r="DY152" s="3"/>
      <c r="DZ152" s="3"/>
      <c r="EA152" s="3"/>
    </row>
    <row r="153" spans="1:131" x14ac:dyDescent="0.3">
      <c r="A153" s="20" t="s">
        <v>86</v>
      </c>
      <c r="B153" s="28"/>
      <c r="C153" s="28"/>
      <c r="D153" s="28"/>
      <c r="E153" s="28"/>
      <c r="F153" s="28"/>
      <c r="G153" s="29"/>
      <c r="H153" s="3"/>
      <c r="I153" s="3"/>
      <c r="J153" s="3"/>
      <c r="K153" s="23"/>
      <c r="L153" s="3"/>
      <c r="M153" s="24"/>
      <c r="N153" s="3"/>
      <c r="O153" s="3"/>
      <c r="P153" s="23"/>
      <c r="Q153" s="3"/>
      <c r="R153" s="3"/>
      <c r="S153" s="10"/>
      <c r="T153" s="10"/>
      <c r="U153" s="10"/>
      <c r="V153" s="10"/>
      <c r="W153" s="10"/>
      <c r="X153" s="10"/>
      <c r="Y153" s="10"/>
      <c r="Z153" s="10"/>
      <c r="AA153" s="10"/>
      <c r="AB153" s="10"/>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4"/>
      <c r="DD153" s="4"/>
      <c r="DE153" s="3"/>
      <c r="DF153" s="4"/>
      <c r="DG153" s="4"/>
      <c r="DH153" s="4"/>
      <c r="DI153" s="4"/>
      <c r="DJ153" s="4"/>
      <c r="DK153" s="4"/>
      <c r="DL153" s="4"/>
      <c r="DM153" s="4"/>
      <c r="DN153" s="4"/>
      <c r="DO153" s="4"/>
      <c r="DP153" s="4"/>
      <c r="DQ153" s="4"/>
      <c r="DR153" s="4"/>
      <c r="DS153" s="4"/>
      <c r="DT153" s="4"/>
      <c r="DU153" s="3"/>
      <c r="DV153" s="3"/>
      <c r="DW153" s="3"/>
      <c r="DX153" s="3"/>
      <c r="DY153" s="3"/>
      <c r="DZ153" s="3"/>
      <c r="EA153" s="3"/>
    </row>
    <row r="154" spans="1:131" x14ac:dyDescent="0.3">
      <c r="A154" s="65" t="s">
        <v>45</v>
      </c>
      <c r="B154" s="66" t="s">
        <v>6</v>
      </c>
      <c r="C154" s="66" t="s">
        <v>7</v>
      </c>
      <c r="D154" s="66" t="s">
        <v>8</v>
      </c>
      <c r="E154" s="66" t="s">
        <v>9</v>
      </c>
      <c r="F154" s="66" t="s">
        <v>10</v>
      </c>
      <c r="G154" s="19" t="s">
        <v>11</v>
      </c>
      <c r="H154" s="3"/>
      <c r="I154" s="3"/>
      <c r="J154" s="3"/>
      <c r="K154" s="23"/>
      <c r="L154" s="3"/>
      <c r="M154" s="24"/>
      <c r="N154" s="3"/>
      <c r="O154" s="3"/>
      <c r="P154" s="23"/>
      <c r="Q154" s="3"/>
      <c r="R154" s="3"/>
      <c r="S154" s="10"/>
      <c r="T154" s="10"/>
      <c r="U154" s="10"/>
      <c r="V154" s="10"/>
      <c r="W154" s="10"/>
      <c r="X154" s="10"/>
      <c r="Y154" s="10"/>
      <c r="Z154" s="10"/>
      <c r="AA154" s="10"/>
      <c r="AB154" s="10"/>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4"/>
      <c r="DD154" s="4"/>
      <c r="DE154" s="3"/>
      <c r="DF154" s="4"/>
      <c r="DG154" s="4"/>
      <c r="DH154" s="4"/>
      <c r="DI154" s="4"/>
      <c r="DJ154" s="4"/>
      <c r="DK154" s="4"/>
      <c r="DL154" s="4"/>
      <c r="DM154" s="4"/>
      <c r="DN154" s="4"/>
      <c r="DO154" s="4"/>
      <c r="DP154" s="4"/>
      <c r="DQ154" s="4"/>
      <c r="DR154" s="4"/>
      <c r="DS154" s="4"/>
      <c r="DT154" s="4"/>
      <c r="DU154" s="3"/>
      <c r="DV154" s="3"/>
      <c r="DW154" s="3"/>
      <c r="DX154" s="3"/>
      <c r="DY154" s="3"/>
      <c r="DZ154" s="3"/>
      <c r="EA154" s="3"/>
    </row>
    <row r="155" spans="1:131" x14ac:dyDescent="0.3">
      <c r="A155" s="20" t="s">
        <v>43</v>
      </c>
      <c r="B155" s="28"/>
      <c r="C155" s="28"/>
      <c r="D155" s="28"/>
      <c r="E155" s="28"/>
      <c r="F155" s="28"/>
      <c r="G155" s="29"/>
      <c r="H155" s="3"/>
      <c r="I155" s="3"/>
      <c r="J155" s="3"/>
      <c r="K155" s="23"/>
      <c r="L155" s="3"/>
      <c r="M155" s="24"/>
      <c r="N155" s="3"/>
      <c r="O155" s="3"/>
      <c r="P155" s="23"/>
      <c r="Q155" s="3"/>
      <c r="R155" s="3"/>
      <c r="S155" s="10"/>
      <c r="T155" s="10"/>
      <c r="U155" s="10"/>
      <c r="V155" s="10"/>
      <c r="W155" s="10"/>
      <c r="X155" s="10"/>
      <c r="Y155" s="10"/>
      <c r="Z155" s="10"/>
      <c r="AA155" s="10"/>
      <c r="AB155" s="10"/>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4"/>
      <c r="DD155" s="4"/>
      <c r="DE155" s="3"/>
      <c r="DF155" s="4"/>
      <c r="DG155" s="4"/>
      <c r="DH155" s="4"/>
      <c r="DI155" s="4"/>
      <c r="DJ155" s="4"/>
      <c r="DK155" s="4"/>
      <c r="DL155" s="4"/>
      <c r="DM155" s="4"/>
      <c r="DN155" s="4"/>
      <c r="DO155" s="4"/>
      <c r="DP155" s="4"/>
      <c r="DQ155" s="4"/>
      <c r="DR155" s="4"/>
      <c r="DS155" s="4"/>
      <c r="DT155" s="4"/>
      <c r="DU155" s="3"/>
      <c r="DV155" s="3"/>
      <c r="DW155" s="3"/>
      <c r="DX155" s="3"/>
      <c r="DY155" s="3"/>
      <c r="DZ155" s="3"/>
      <c r="EA155" s="3"/>
    </row>
    <row r="156" spans="1:131" ht="19.2" thickBot="1" x14ac:dyDescent="0.35">
      <c r="A156" s="64" t="s">
        <v>86</v>
      </c>
      <c r="B156" s="30"/>
      <c r="C156" s="30"/>
      <c r="D156" s="30"/>
      <c r="E156" s="30"/>
      <c r="F156" s="30"/>
      <c r="G156" s="31"/>
      <c r="H156" s="3"/>
      <c r="I156" s="3"/>
      <c r="J156" s="3"/>
      <c r="K156" s="23"/>
      <c r="L156" s="3"/>
      <c r="M156" s="24"/>
      <c r="N156" s="3"/>
      <c r="O156" s="3"/>
      <c r="P156" s="23"/>
      <c r="Q156" s="3"/>
      <c r="R156" s="3"/>
      <c r="S156" s="10"/>
      <c r="T156" s="10"/>
      <c r="U156" s="10"/>
      <c r="V156" s="10"/>
      <c r="W156" s="10"/>
      <c r="X156" s="10"/>
      <c r="Y156" s="10"/>
      <c r="Z156" s="10"/>
      <c r="AA156" s="10"/>
      <c r="AB156" s="10"/>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4"/>
      <c r="DD156" s="4"/>
      <c r="DE156" s="3"/>
      <c r="DF156" s="4"/>
      <c r="DG156" s="4"/>
      <c r="DH156" s="4"/>
      <c r="DI156" s="4"/>
      <c r="DJ156" s="4"/>
      <c r="DK156" s="4"/>
      <c r="DL156" s="4"/>
      <c r="DM156" s="4"/>
      <c r="DN156" s="4"/>
      <c r="DO156" s="4"/>
      <c r="DP156" s="4"/>
      <c r="DQ156" s="4"/>
      <c r="DR156" s="4"/>
      <c r="DS156" s="4"/>
      <c r="DT156" s="4"/>
      <c r="DU156" s="3"/>
      <c r="DV156" s="3"/>
      <c r="DW156" s="3"/>
      <c r="DX156" s="3"/>
      <c r="DY156" s="3"/>
      <c r="DZ156" s="3"/>
      <c r="EA156" s="3"/>
    </row>
    <row r="157" spans="1:131" ht="19.2" thickBot="1" x14ac:dyDescent="0.35">
      <c r="A157" s="577"/>
      <c r="B157" s="578"/>
      <c r="C157" s="578"/>
      <c r="D157" s="578"/>
      <c r="E157" s="578"/>
      <c r="F157" s="578"/>
      <c r="G157" s="579"/>
      <c r="H157" s="3"/>
      <c r="I157" s="3"/>
      <c r="J157" s="3"/>
      <c r="K157" s="23"/>
      <c r="L157" s="3"/>
      <c r="M157" s="24"/>
      <c r="N157" s="3"/>
      <c r="O157" s="3"/>
      <c r="P157" s="23"/>
      <c r="Q157" s="3"/>
      <c r="R157" s="3"/>
      <c r="S157" s="10"/>
      <c r="T157" s="10"/>
      <c r="U157" s="10"/>
      <c r="V157" s="10"/>
      <c r="W157" s="10"/>
      <c r="X157" s="10"/>
      <c r="Y157" s="10"/>
      <c r="Z157" s="10"/>
      <c r="AA157" s="10"/>
      <c r="AB157" s="10"/>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4"/>
      <c r="DD157" s="4"/>
      <c r="DE157" s="3"/>
      <c r="DF157" s="4"/>
      <c r="DG157" s="4"/>
      <c r="DH157" s="4"/>
      <c r="DI157" s="4"/>
      <c r="DJ157" s="4"/>
      <c r="DK157" s="4"/>
      <c r="DL157" s="4"/>
      <c r="DM157" s="4"/>
      <c r="DN157" s="4"/>
      <c r="DO157" s="4"/>
      <c r="DP157" s="4"/>
      <c r="DQ157" s="4"/>
      <c r="DR157" s="4"/>
      <c r="DS157" s="4"/>
      <c r="DT157" s="4"/>
      <c r="DU157" s="3"/>
      <c r="DV157" s="3"/>
      <c r="DW157" s="3"/>
      <c r="DX157" s="3"/>
      <c r="DY157" s="3"/>
      <c r="DZ157" s="3"/>
      <c r="EA157" s="3"/>
    </row>
    <row r="158" spans="1:131" x14ac:dyDescent="0.3">
      <c r="A158" s="531" t="s">
        <v>146</v>
      </c>
      <c r="B158" s="499"/>
      <c r="C158" s="48">
        <f>IF(SUM(B161:G161,B164:G164)=0,0,AVERAGE(B161:G161,B164:G164))</f>
        <v>0</v>
      </c>
      <c r="D158" s="17" t="s">
        <v>87</v>
      </c>
      <c r="E158" s="539">
        <f>SUM(B160:G160,B163:G163)</f>
        <v>0</v>
      </c>
      <c r="F158" s="540"/>
      <c r="G158" s="18" t="s">
        <v>44</v>
      </c>
      <c r="H158" s="3"/>
      <c r="I158" s="3"/>
      <c r="J158" s="3"/>
      <c r="K158" s="23"/>
      <c r="L158" s="3"/>
      <c r="M158" s="24"/>
      <c r="N158" s="3"/>
      <c r="O158" s="3"/>
      <c r="P158" s="23"/>
      <c r="Q158" s="3"/>
      <c r="R158" s="3"/>
      <c r="S158" s="10"/>
      <c r="T158" s="10"/>
      <c r="U158" s="10"/>
      <c r="V158" s="10"/>
      <c r="W158" s="10"/>
      <c r="X158" s="10"/>
      <c r="Y158" s="10"/>
      <c r="Z158" s="10"/>
      <c r="AA158" s="10"/>
      <c r="AB158" s="10"/>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4"/>
      <c r="DD158" s="4"/>
      <c r="DE158" s="3"/>
      <c r="DF158" s="4"/>
      <c r="DG158" s="4"/>
      <c r="DH158" s="4"/>
      <c r="DI158" s="4"/>
      <c r="DJ158" s="4"/>
      <c r="DK158" s="4"/>
      <c r="DL158" s="4"/>
      <c r="DM158" s="4"/>
      <c r="DN158" s="4"/>
      <c r="DO158" s="4"/>
      <c r="DP158" s="4"/>
      <c r="DQ158" s="4"/>
      <c r="DR158" s="4"/>
      <c r="DS158" s="4"/>
      <c r="DT158" s="4"/>
      <c r="DU158" s="3"/>
      <c r="DV158" s="3"/>
      <c r="DW158" s="3"/>
      <c r="DX158" s="3"/>
      <c r="DY158" s="3"/>
      <c r="DZ158" s="3"/>
      <c r="EA158" s="3"/>
    </row>
    <row r="159" spans="1:131" x14ac:dyDescent="0.3">
      <c r="A159" s="65" t="s">
        <v>45</v>
      </c>
      <c r="B159" s="66" t="s">
        <v>0</v>
      </c>
      <c r="C159" s="66" t="s">
        <v>1</v>
      </c>
      <c r="D159" s="66" t="s">
        <v>2</v>
      </c>
      <c r="E159" s="66" t="s">
        <v>3</v>
      </c>
      <c r="F159" s="66" t="s">
        <v>4</v>
      </c>
      <c r="G159" s="19" t="s">
        <v>5</v>
      </c>
      <c r="H159" s="3"/>
      <c r="I159" s="3"/>
      <c r="J159" s="3"/>
      <c r="K159" s="23"/>
      <c r="L159" s="3"/>
      <c r="M159" s="24"/>
      <c r="N159" s="3"/>
      <c r="O159" s="3"/>
      <c r="P159" s="23"/>
      <c r="Q159" s="3"/>
      <c r="R159" s="3"/>
      <c r="S159" s="10"/>
      <c r="T159" s="10"/>
      <c r="U159" s="10"/>
      <c r="V159" s="10"/>
      <c r="W159" s="10"/>
      <c r="X159" s="10"/>
      <c r="Y159" s="10"/>
      <c r="Z159" s="10"/>
      <c r="AA159" s="10"/>
      <c r="AB159" s="10"/>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4"/>
      <c r="DD159" s="4"/>
      <c r="DE159" s="3"/>
      <c r="DF159" s="4"/>
      <c r="DG159" s="4"/>
      <c r="DH159" s="4"/>
      <c r="DI159" s="4"/>
      <c r="DJ159" s="4"/>
      <c r="DK159" s="4"/>
      <c r="DL159" s="4"/>
      <c r="DM159" s="4"/>
      <c r="DN159" s="4"/>
      <c r="DO159" s="4"/>
      <c r="DP159" s="4"/>
      <c r="DQ159" s="4"/>
      <c r="DR159" s="4"/>
      <c r="DS159" s="4"/>
      <c r="DT159" s="4"/>
      <c r="DU159" s="3"/>
      <c r="DV159" s="3"/>
      <c r="DW159" s="3"/>
      <c r="DX159" s="3"/>
      <c r="DY159" s="3"/>
      <c r="DZ159" s="3"/>
      <c r="EA159" s="3"/>
    </row>
    <row r="160" spans="1:131" x14ac:dyDescent="0.3">
      <c r="A160" s="20" t="s">
        <v>43</v>
      </c>
      <c r="B160" s="28"/>
      <c r="C160" s="28"/>
      <c r="D160" s="28"/>
      <c r="E160" s="28"/>
      <c r="F160" s="28"/>
      <c r="G160" s="29"/>
      <c r="H160" s="3"/>
      <c r="I160" s="3"/>
      <c r="J160" s="3"/>
      <c r="K160" s="23"/>
      <c r="L160" s="3"/>
      <c r="M160" s="24"/>
      <c r="N160" s="3"/>
      <c r="O160" s="3"/>
      <c r="P160" s="23"/>
      <c r="Q160" s="3"/>
      <c r="R160" s="3"/>
      <c r="S160" s="10"/>
      <c r="T160" s="10"/>
      <c r="U160" s="10"/>
      <c r="V160" s="10"/>
      <c r="W160" s="10"/>
      <c r="X160" s="10"/>
      <c r="Y160" s="10"/>
      <c r="Z160" s="10"/>
      <c r="AA160" s="10"/>
      <c r="AB160" s="10"/>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4"/>
      <c r="DD160" s="4"/>
      <c r="DE160" s="3"/>
      <c r="DF160" s="4"/>
      <c r="DG160" s="4"/>
      <c r="DH160" s="4"/>
      <c r="DI160" s="4"/>
      <c r="DJ160" s="4"/>
      <c r="DK160" s="4"/>
      <c r="DL160" s="4"/>
      <c r="DM160" s="4"/>
      <c r="DN160" s="4"/>
      <c r="DO160" s="4"/>
      <c r="DP160" s="4"/>
      <c r="DQ160" s="4"/>
      <c r="DR160" s="4"/>
      <c r="DS160" s="4"/>
      <c r="DT160" s="4"/>
      <c r="DU160" s="3"/>
      <c r="DV160" s="3"/>
      <c r="DW160" s="3"/>
      <c r="DX160" s="3"/>
      <c r="DY160" s="3"/>
      <c r="DZ160" s="3"/>
      <c r="EA160" s="3"/>
    </row>
    <row r="161" spans="1:131" x14ac:dyDescent="0.3">
      <c r="A161" s="20" t="s">
        <v>86</v>
      </c>
      <c r="B161" s="28"/>
      <c r="C161" s="28"/>
      <c r="D161" s="28"/>
      <c r="E161" s="28"/>
      <c r="F161" s="28"/>
      <c r="G161" s="29"/>
      <c r="H161" s="3"/>
      <c r="I161" s="3"/>
      <c r="J161" s="3"/>
      <c r="K161" s="23"/>
      <c r="L161" s="3"/>
      <c r="M161" s="24"/>
      <c r="N161" s="3"/>
      <c r="O161" s="3"/>
      <c r="P161" s="23"/>
      <c r="Q161" s="3"/>
      <c r="R161" s="3"/>
      <c r="S161" s="10"/>
      <c r="T161" s="10"/>
      <c r="U161" s="10"/>
      <c r="V161" s="10"/>
      <c r="W161" s="10"/>
      <c r="X161" s="10"/>
      <c r="Y161" s="10"/>
      <c r="Z161" s="10"/>
      <c r="AA161" s="10"/>
      <c r="AB161" s="10"/>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4"/>
      <c r="DD161" s="4"/>
      <c r="DE161" s="3"/>
      <c r="DF161" s="4"/>
      <c r="DG161" s="4"/>
      <c r="DH161" s="4"/>
      <c r="DI161" s="4"/>
      <c r="DJ161" s="4"/>
      <c r="DK161" s="4"/>
      <c r="DL161" s="4"/>
      <c r="DM161" s="4"/>
      <c r="DN161" s="4"/>
      <c r="DO161" s="4"/>
      <c r="DP161" s="4"/>
      <c r="DQ161" s="4"/>
      <c r="DR161" s="4"/>
      <c r="DS161" s="4"/>
      <c r="DT161" s="4"/>
      <c r="DU161" s="3"/>
      <c r="DV161" s="3"/>
      <c r="DW161" s="3"/>
      <c r="DX161" s="3"/>
      <c r="DY161" s="3"/>
      <c r="DZ161" s="3"/>
      <c r="EA161" s="3"/>
    </row>
    <row r="162" spans="1:131" x14ac:dyDescent="0.3">
      <c r="A162" s="65" t="s">
        <v>45</v>
      </c>
      <c r="B162" s="66" t="s">
        <v>6</v>
      </c>
      <c r="C162" s="66" t="s">
        <v>7</v>
      </c>
      <c r="D162" s="66" t="s">
        <v>8</v>
      </c>
      <c r="E162" s="66" t="s">
        <v>9</v>
      </c>
      <c r="F162" s="66" t="s">
        <v>10</v>
      </c>
      <c r="G162" s="19" t="s">
        <v>11</v>
      </c>
      <c r="H162" s="3"/>
      <c r="I162" s="3"/>
      <c r="J162" s="3"/>
      <c r="K162" s="23"/>
      <c r="L162" s="3"/>
      <c r="M162" s="24"/>
      <c r="N162" s="3"/>
      <c r="O162" s="3"/>
      <c r="P162" s="23"/>
      <c r="Q162" s="3"/>
      <c r="R162" s="3"/>
      <c r="S162" s="10"/>
      <c r="T162" s="10"/>
      <c r="U162" s="10"/>
      <c r="V162" s="10"/>
      <c r="W162" s="10"/>
      <c r="X162" s="10"/>
      <c r="Y162" s="10"/>
      <c r="Z162" s="10"/>
      <c r="AA162" s="10"/>
      <c r="AB162" s="10"/>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4"/>
      <c r="DD162" s="4"/>
      <c r="DE162" s="3"/>
      <c r="DF162" s="4"/>
      <c r="DG162" s="4"/>
      <c r="DH162" s="4"/>
      <c r="DI162" s="4"/>
      <c r="DJ162" s="4"/>
      <c r="DK162" s="4"/>
      <c r="DL162" s="4"/>
      <c r="DM162" s="4"/>
      <c r="DN162" s="4"/>
      <c r="DO162" s="4"/>
      <c r="DP162" s="4"/>
      <c r="DQ162" s="4"/>
      <c r="DR162" s="4"/>
      <c r="DS162" s="4"/>
      <c r="DT162" s="4"/>
      <c r="DU162" s="3"/>
      <c r="DV162" s="3"/>
      <c r="DW162" s="3"/>
      <c r="DX162" s="3"/>
      <c r="DY162" s="3"/>
      <c r="DZ162" s="3"/>
      <c r="EA162" s="3"/>
    </row>
    <row r="163" spans="1:131" x14ac:dyDescent="0.3">
      <c r="A163" s="20" t="s">
        <v>43</v>
      </c>
      <c r="B163" s="28"/>
      <c r="C163" s="28"/>
      <c r="D163" s="28"/>
      <c r="E163" s="28"/>
      <c r="F163" s="28"/>
      <c r="G163" s="29"/>
      <c r="H163" s="3"/>
      <c r="I163" s="3"/>
      <c r="J163" s="3"/>
      <c r="K163" s="23"/>
      <c r="L163" s="3"/>
      <c r="M163" s="24"/>
      <c r="N163" s="3"/>
      <c r="O163" s="3"/>
      <c r="P163" s="23"/>
      <c r="Q163" s="3"/>
      <c r="R163" s="3"/>
      <c r="S163" s="10"/>
      <c r="T163" s="10"/>
      <c r="U163" s="10"/>
      <c r="V163" s="10"/>
      <c r="W163" s="10"/>
      <c r="X163" s="10"/>
      <c r="Y163" s="10"/>
      <c r="Z163" s="10"/>
      <c r="AA163" s="10"/>
      <c r="AB163" s="10"/>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4"/>
      <c r="DD163" s="4"/>
      <c r="DE163" s="3"/>
      <c r="DF163" s="4"/>
      <c r="DG163" s="4"/>
      <c r="DH163" s="4"/>
      <c r="DI163" s="4"/>
      <c r="DJ163" s="4"/>
      <c r="DK163" s="4"/>
      <c r="DL163" s="4"/>
      <c r="DM163" s="4"/>
      <c r="DN163" s="4"/>
      <c r="DO163" s="4"/>
      <c r="DP163" s="4"/>
      <c r="DQ163" s="4"/>
      <c r="DR163" s="4"/>
      <c r="DS163" s="4"/>
      <c r="DT163" s="4"/>
      <c r="DU163" s="3"/>
      <c r="DV163" s="3"/>
      <c r="DW163" s="3"/>
      <c r="DX163" s="3"/>
      <c r="DY163" s="3"/>
      <c r="DZ163" s="3"/>
      <c r="EA163" s="3"/>
    </row>
    <row r="164" spans="1:131" ht="19.2" thickBot="1" x14ac:dyDescent="0.35">
      <c r="A164" s="64" t="s">
        <v>86</v>
      </c>
      <c r="B164" s="30"/>
      <c r="C164" s="30"/>
      <c r="D164" s="30"/>
      <c r="E164" s="30"/>
      <c r="F164" s="30"/>
      <c r="G164" s="31"/>
      <c r="H164" s="3"/>
      <c r="I164" s="3"/>
      <c r="J164" s="3"/>
      <c r="K164" s="23"/>
      <c r="L164" s="3"/>
      <c r="M164" s="24"/>
      <c r="N164" s="3"/>
      <c r="O164" s="3"/>
      <c r="P164" s="23"/>
      <c r="Q164" s="3"/>
      <c r="R164" s="3"/>
      <c r="S164" s="10"/>
      <c r="T164" s="10"/>
      <c r="U164" s="10"/>
      <c r="V164" s="10"/>
      <c r="W164" s="10"/>
      <c r="X164" s="10"/>
      <c r="Y164" s="10"/>
      <c r="Z164" s="10"/>
      <c r="AA164" s="10"/>
      <c r="AB164" s="10"/>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4"/>
      <c r="DD164" s="4"/>
      <c r="DE164" s="3"/>
      <c r="DF164" s="4"/>
      <c r="DG164" s="4"/>
      <c r="DH164" s="4"/>
      <c r="DI164" s="4"/>
      <c r="DJ164" s="4"/>
      <c r="DK164" s="4"/>
      <c r="DL164" s="4"/>
      <c r="DM164" s="4"/>
      <c r="DN164" s="4"/>
      <c r="DO164" s="4"/>
      <c r="DP164" s="4"/>
      <c r="DQ164" s="4"/>
      <c r="DR164" s="4"/>
      <c r="DS164" s="4"/>
      <c r="DT164" s="4"/>
      <c r="DU164" s="3"/>
      <c r="DV164" s="3"/>
      <c r="DW164" s="3"/>
      <c r="DX164" s="3"/>
      <c r="DY164" s="3"/>
      <c r="DZ164" s="3"/>
      <c r="EA164" s="3"/>
    </row>
    <row r="165" spans="1:131" x14ac:dyDescent="0.3">
      <c r="H165" s="3"/>
      <c r="I165" s="3"/>
      <c r="J165" s="3"/>
      <c r="K165" s="23"/>
      <c r="L165" s="3"/>
      <c r="M165" s="24"/>
      <c r="N165" s="3"/>
      <c r="O165" s="3"/>
      <c r="P165" s="23"/>
      <c r="Q165" s="3"/>
      <c r="R165" s="3"/>
      <c r="S165" s="10"/>
      <c r="T165" s="10"/>
      <c r="U165" s="10"/>
      <c r="V165" s="10"/>
      <c r="W165" s="10"/>
      <c r="X165" s="10"/>
      <c r="Y165" s="10"/>
      <c r="Z165" s="10"/>
      <c r="AA165" s="10"/>
      <c r="AB165" s="10"/>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4"/>
      <c r="DD165" s="4"/>
      <c r="DE165" s="3"/>
      <c r="DF165" s="4"/>
      <c r="DG165" s="4"/>
      <c r="DH165" s="4"/>
      <c r="DI165" s="4"/>
      <c r="DJ165" s="4"/>
      <c r="DK165" s="4"/>
      <c r="DL165" s="4"/>
      <c r="DM165" s="4"/>
      <c r="DN165" s="4"/>
      <c r="DO165" s="4"/>
      <c r="DP165" s="4"/>
      <c r="DQ165" s="4"/>
      <c r="DR165" s="4"/>
      <c r="DS165" s="4"/>
      <c r="DT165" s="4"/>
      <c r="DU165" s="3"/>
      <c r="DV165" s="3"/>
      <c r="DW165" s="3"/>
      <c r="DX165" s="3"/>
      <c r="DY165" s="3"/>
      <c r="DZ165" s="3"/>
      <c r="EA165" s="3"/>
    </row>
    <row r="166" spans="1:131" x14ac:dyDescent="0.3">
      <c r="H166" s="3"/>
      <c r="I166" s="3"/>
      <c r="J166" s="3"/>
      <c r="K166" s="23"/>
      <c r="L166" s="3"/>
      <c r="M166" s="24"/>
      <c r="N166" s="3"/>
      <c r="O166" s="3"/>
      <c r="P166" s="23"/>
      <c r="Q166" s="3"/>
      <c r="R166" s="3"/>
      <c r="S166" s="10"/>
      <c r="T166" s="10"/>
      <c r="U166" s="10"/>
      <c r="V166" s="10"/>
      <c r="W166" s="10"/>
      <c r="X166" s="10"/>
      <c r="Y166" s="10"/>
      <c r="Z166" s="10"/>
      <c r="AA166" s="10"/>
      <c r="AB166" s="10"/>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4"/>
      <c r="DD166" s="4"/>
      <c r="DE166" s="3"/>
      <c r="DF166" s="4"/>
      <c r="DG166" s="4"/>
      <c r="DH166" s="4"/>
      <c r="DI166" s="4"/>
      <c r="DJ166" s="4"/>
      <c r="DK166" s="4"/>
      <c r="DL166" s="4"/>
      <c r="DM166" s="4"/>
      <c r="DN166" s="4"/>
      <c r="DO166" s="4"/>
      <c r="DP166" s="4"/>
      <c r="DQ166" s="4"/>
      <c r="DR166" s="4"/>
      <c r="DS166" s="4"/>
      <c r="DT166" s="4"/>
      <c r="DU166" s="3"/>
      <c r="DV166" s="3"/>
      <c r="DW166" s="3"/>
      <c r="DX166" s="3"/>
      <c r="DY166" s="3"/>
      <c r="DZ166" s="3"/>
      <c r="EA166" s="3"/>
    </row>
    <row r="167" spans="1:131" x14ac:dyDescent="0.3">
      <c r="H167" s="3"/>
      <c r="I167" s="3"/>
      <c r="J167" s="3"/>
      <c r="K167" s="23"/>
      <c r="L167" s="3"/>
      <c r="M167" s="24"/>
      <c r="N167" s="3"/>
      <c r="O167" s="3"/>
      <c r="P167" s="23"/>
      <c r="Q167" s="3"/>
      <c r="R167" s="3"/>
      <c r="S167" s="10"/>
      <c r="T167" s="10"/>
      <c r="U167" s="10"/>
      <c r="V167" s="10"/>
      <c r="W167" s="10"/>
      <c r="X167" s="10"/>
      <c r="Y167" s="10"/>
      <c r="Z167" s="10"/>
      <c r="AA167" s="10"/>
      <c r="AB167" s="10"/>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4"/>
      <c r="DD167" s="4"/>
      <c r="DE167" s="3"/>
      <c r="DF167" s="4"/>
      <c r="DG167" s="4"/>
      <c r="DH167" s="4"/>
      <c r="DI167" s="4"/>
      <c r="DJ167" s="4"/>
      <c r="DK167" s="4"/>
      <c r="DL167" s="4"/>
      <c r="DM167" s="4"/>
      <c r="DN167" s="4"/>
      <c r="DO167" s="4"/>
      <c r="DP167" s="4"/>
      <c r="DQ167" s="4"/>
      <c r="DR167" s="4"/>
      <c r="DS167" s="4"/>
      <c r="DT167" s="4"/>
      <c r="DU167" s="3"/>
      <c r="DV167" s="3"/>
      <c r="DW167" s="3"/>
      <c r="DX167" s="3"/>
      <c r="DY167" s="3"/>
      <c r="DZ167" s="3"/>
      <c r="EA167" s="3"/>
    </row>
    <row r="168" spans="1:131" x14ac:dyDescent="0.3">
      <c r="H168" s="3"/>
      <c r="I168" s="3"/>
      <c r="J168" s="3"/>
      <c r="K168" s="23"/>
      <c r="L168" s="3"/>
      <c r="M168" s="24"/>
      <c r="N168" s="3"/>
      <c r="O168" s="3"/>
      <c r="P168" s="23"/>
      <c r="Q168" s="3"/>
      <c r="R168" s="3"/>
      <c r="S168" s="10"/>
      <c r="T168" s="10"/>
      <c r="U168" s="10"/>
      <c r="V168" s="10"/>
      <c r="W168" s="10"/>
      <c r="X168" s="10"/>
      <c r="Y168" s="10"/>
      <c r="Z168" s="10"/>
      <c r="AA168" s="10"/>
      <c r="AB168" s="10"/>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4"/>
      <c r="DD168" s="4"/>
      <c r="DE168" s="3"/>
      <c r="DF168" s="4"/>
      <c r="DG168" s="4"/>
      <c r="DH168" s="4"/>
      <c r="DI168" s="4"/>
      <c r="DJ168" s="4"/>
      <c r="DK168" s="4"/>
      <c r="DL168" s="4"/>
      <c r="DM168" s="4"/>
      <c r="DN168" s="4"/>
      <c r="DO168" s="4"/>
      <c r="DP168" s="4"/>
      <c r="DQ168" s="4"/>
      <c r="DR168" s="4"/>
      <c r="DS168" s="4"/>
      <c r="DT168" s="4"/>
      <c r="DU168" s="3"/>
      <c r="DV168" s="3"/>
      <c r="DW168" s="3"/>
      <c r="DX168" s="3"/>
      <c r="DY168" s="3"/>
      <c r="DZ168" s="3"/>
      <c r="EA168" s="3"/>
    </row>
    <row r="169" spans="1:131" x14ac:dyDescent="0.3">
      <c r="H169" s="3"/>
      <c r="I169" s="3"/>
      <c r="J169" s="3"/>
      <c r="K169" s="23"/>
      <c r="L169" s="3"/>
      <c r="M169" s="24"/>
      <c r="N169" s="3"/>
      <c r="O169" s="3"/>
      <c r="P169" s="23"/>
      <c r="Q169" s="3"/>
      <c r="R169" s="3"/>
      <c r="S169" s="10"/>
      <c r="T169" s="10"/>
      <c r="U169" s="10"/>
      <c r="V169" s="10"/>
      <c r="W169" s="10"/>
      <c r="X169" s="10"/>
      <c r="Y169" s="10"/>
      <c r="Z169" s="10"/>
      <c r="AA169" s="10"/>
      <c r="AB169" s="10"/>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4"/>
      <c r="DD169" s="4"/>
      <c r="DE169" s="3"/>
      <c r="DF169" s="4"/>
      <c r="DG169" s="4"/>
      <c r="DH169" s="4"/>
      <c r="DI169" s="4"/>
      <c r="DJ169" s="4"/>
      <c r="DK169" s="4"/>
      <c r="DL169" s="4"/>
      <c r="DM169" s="4"/>
      <c r="DN169" s="4"/>
      <c r="DO169" s="4"/>
      <c r="DP169" s="4"/>
      <c r="DQ169" s="4"/>
      <c r="DR169" s="4"/>
      <c r="DS169" s="4"/>
      <c r="DT169" s="4"/>
      <c r="DU169" s="3"/>
      <c r="DV169" s="3"/>
      <c r="DW169" s="3"/>
      <c r="DX169" s="3"/>
      <c r="DY169" s="3"/>
      <c r="DZ169" s="3"/>
      <c r="EA169" s="3"/>
    </row>
    <row r="170" spans="1:131" x14ac:dyDescent="0.3">
      <c r="H170" s="3"/>
      <c r="I170" s="3"/>
      <c r="J170" s="3"/>
      <c r="K170" s="23"/>
      <c r="L170" s="3"/>
      <c r="M170" s="24"/>
      <c r="N170" s="3"/>
      <c r="O170" s="3"/>
      <c r="P170" s="23"/>
      <c r="Q170" s="3"/>
      <c r="R170" s="3"/>
      <c r="S170" s="10"/>
      <c r="T170" s="10"/>
      <c r="U170" s="10"/>
      <c r="V170" s="10"/>
      <c r="W170" s="10"/>
      <c r="X170" s="10"/>
      <c r="Y170" s="10"/>
      <c r="Z170" s="10"/>
      <c r="AA170" s="10"/>
      <c r="AB170" s="10"/>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4"/>
      <c r="DD170" s="4"/>
      <c r="DE170" s="3"/>
      <c r="DF170" s="4"/>
      <c r="DG170" s="4"/>
      <c r="DH170" s="4"/>
      <c r="DI170" s="4"/>
      <c r="DJ170" s="4"/>
      <c r="DK170" s="4"/>
      <c r="DL170" s="4"/>
      <c r="DM170" s="4"/>
      <c r="DN170" s="4"/>
      <c r="DO170" s="4"/>
      <c r="DP170" s="4"/>
      <c r="DQ170" s="4"/>
      <c r="DR170" s="4"/>
      <c r="DS170" s="4"/>
      <c r="DT170" s="4"/>
      <c r="DU170" s="3"/>
      <c r="DV170" s="3"/>
      <c r="DW170" s="3"/>
      <c r="DX170" s="3"/>
      <c r="DY170" s="3"/>
      <c r="DZ170" s="3"/>
      <c r="EA170" s="3"/>
    </row>
    <row r="171" spans="1:131" x14ac:dyDescent="0.3">
      <c r="H171" s="3"/>
      <c r="I171" s="3"/>
      <c r="J171" s="3"/>
      <c r="K171" s="23"/>
      <c r="L171" s="3"/>
      <c r="M171" s="24"/>
      <c r="N171" s="3"/>
      <c r="O171" s="3"/>
      <c r="P171" s="23"/>
      <c r="Q171" s="3"/>
      <c r="R171" s="3"/>
      <c r="S171" s="10"/>
      <c r="T171" s="10"/>
      <c r="U171" s="10"/>
      <c r="V171" s="10"/>
      <c r="W171" s="10"/>
      <c r="X171" s="10"/>
      <c r="Y171" s="10"/>
      <c r="Z171" s="10"/>
      <c r="AA171" s="10"/>
      <c r="AB171" s="10"/>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4"/>
      <c r="DD171" s="4"/>
      <c r="DE171" s="3"/>
      <c r="DF171" s="4"/>
      <c r="DG171" s="4"/>
      <c r="DH171" s="4"/>
      <c r="DI171" s="4"/>
      <c r="DJ171" s="4"/>
      <c r="DK171" s="4"/>
      <c r="DL171" s="4"/>
      <c r="DM171" s="4"/>
      <c r="DN171" s="4"/>
      <c r="DO171" s="4"/>
      <c r="DP171" s="4"/>
      <c r="DQ171" s="4"/>
      <c r="DR171" s="4"/>
      <c r="DS171" s="4"/>
      <c r="DT171" s="4"/>
      <c r="DU171" s="3"/>
      <c r="DV171" s="3"/>
      <c r="DW171" s="3"/>
      <c r="DX171" s="3"/>
      <c r="DY171" s="3"/>
      <c r="DZ171" s="3"/>
      <c r="EA171" s="3"/>
    </row>
    <row r="172" spans="1:131" x14ac:dyDescent="0.3">
      <c r="H172" s="3"/>
      <c r="I172" s="3"/>
      <c r="J172" s="3"/>
      <c r="K172" s="23"/>
      <c r="L172" s="3"/>
      <c r="M172" s="24"/>
      <c r="N172" s="3"/>
      <c r="O172" s="3"/>
      <c r="P172" s="23"/>
      <c r="Q172" s="3"/>
      <c r="R172" s="3"/>
      <c r="S172" s="10"/>
      <c r="T172" s="10"/>
      <c r="U172" s="10"/>
      <c r="V172" s="10"/>
      <c r="W172" s="10"/>
      <c r="X172" s="10"/>
      <c r="Y172" s="10"/>
      <c r="Z172" s="10"/>
      <c r="AA172" s="10"/>
      <c r="AB172" s="10"/>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4"/>
      <c r="DD172" s="4"/>
      <c r="DE172" s="3"/>
      <c r="DF172" s="4"/>
      <c r="DG172" s="4"/>
      <c r="DH172" s="4"/>
      <c r="DI172" s="4"/>
      <c r="DJ172" s="4"/>
      <c r="DK172" s="4"/>
      <c r="DL172" s="4"/>
      <c r="DM172" s="4"/>
      <c r="DN172" s="4"/>
      <c r="DO172" s="4"/>
      <c r="DP172" s="4"/>
      <c r="DQ172" s="4"/>
      <c r="DR172" s="4"/>
      <c r="DS172" s="4"/>
      <c r="DT172" s="4"/>
      <c r="DU172" s="3"/>
      <c r="DV172" s="3"/>
      <c r="DW172" s="3"/>
      <c r="DX172" s="3"/>
      <c r="DY172" s="3"/>
      <c r="DZ172" s="3"/>
      <c r="EA172" s="3"/>
    </row>
    <row r="173" spans="1:131" x14ac:dyDescent="0.3">
      <c r="H173" s="3"/>
      <c r="I173" s="3"/>
      <c r="J173" s="3"/>
      <c r="K173" s="23"/>
      <c r="L173" s="3"/>
      <c r="M173" s="24"/>
      <c r="N173" s="3"/>
      <c r="O173" s="3"/>
      <c r="P173" s="23"/>
      <c r="Q173" s="3"/>
      <c r="R173" s="3"/>
      <c r="S173" s="10"/>
      <c r="T173" s="10"/>
      <c r="U173" s="10"/>
      <c r="V173" s="10"/>
      <c r="W173" s="10"/>
      <c r="X173" s="10"/>
      <c r="Y173" s="10"/>
      <c r="Z173" s="10"/>
      <c r="AA173" s="10"/>
      <c r="AB173" s="10"/>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4"/>
      <c r="DD173" s="4"/>
      <c r="DE173" s="3"/>
      <c r="DF173" s="4"/>
      <c r="DG173" s="4"/>
      <c r="DH173" s="4"/>
      <c r="DI173" s="4"/>
      <c r="DJ173" s="4"/>
      <c r="DK173" s="4"/>
      <c r="DL173" s="4"/>
      <c r="DM173" s="4"/>
      <c r="DN173" s="4"/>
      <c r="DO173" s="4"/>
      <c r="DP173" s="4"/>
      <c r="DQ173" s="4"/>
      <c r="DR173" s="4"/>
      <c r="DS173" s="4"/>
      <c r="DT173" s="4"/>
      <c r="DU173" s="3"/>
      <c r="DV173" s="3"/>
      <c r="DW173" s="3"/>
      <c r="DX173" s="3"/>
      <c r="DY173" s="3"/>
      <c r="DZ173" s="3"/>
      <c r="EA173" s="3"/>
    </row>
    <row r="174" spans="1:131" x14ac:dyDescent="0.3">
      <c r="H174" s="3"/>
      <c r="I174" s="3"/>
      <c r="J174" s="3"/>
      <c r="K174" s="23"/>
      <c r="L174" s="3"/>
      <c r="M174" s="24"/>
      <c r="N174" s="3"/>
      <c r="O174" s="3"/>
      <c r="P174" s="23"/>
      <c r="Q174" s="3"/>
      <c r="R174" s="3"/>
      <c r="S174" s="10"/>
      <c r="T174" s="10"/>
      <c r="U174" s="10"/>
      <c r="V174" s="10"/>
      <c r="W174" s="10"/>
      <c r="X174" s="10"/>
      <c r="Y174" s="10"/>
      <c r="Z174" s="10"/>
      <c r="AA174" s="10"/>
      <c r="AB174" s="10"/>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4"/>
      <c r="DD174" s="4"/>
      <c r="DE174" s="3"/>
      <c r="DF174" s="4"/>
      <c r="DG174" s="4"/>
      <c r="DH174" s="4"/>
      <c r="DI174" s="4"/>
      <c r="DJ174" s="4"/>
      <c r="DK174" s="4"/>
      <c r="DL174" s="4"/>
      <c r="DM174" s="4"/>
      <c r="DN174" s="4"/>
      <c r="DO174" s="4"/>
      <c r="DP174" s="4"/>
      <c r="DQ174" s="4"/>
      <c r="DR174" s="4"/>
      <c r="DS174" s="4"/>
      <c r="DT174" s="4"/>
      <c r="DU174" s="3"/>
      <c r="DV174" s="3"/>
      <c r="DW174" s="3"/>
      <c r="DX174" s="3"/>
      <c r="DY174" s="3"/>
      <c r="DZ174" s="3"/>
      <c r="EA174" s="3"/>
    </row>
    <row r="175" spans="1:131" x14ac:dyDescent="0.3">
      <c r="H175" s="3"/>
      <c r="I175" s="3"/>
      <c r="J175" s="3"/>
      <c r="K175" s="23"/>
      <c r="L175" s="3"/>
      <c r="M175" s="24"/>
      <c r="N175" s="3"/>
      <c r="O175" s="3"/>
      <c r="P175" s="23"/>
      <c r="Q175" s="3"/>
      <c r="R175" s="3"/>
      <c r="S175" s="10"/>
      <c r="T175" s="10"/>
      <c r="U175" s="10"/>
      <c r="V175" s="10"/>
      <c r="W175" s="10"/>
      <c r="X175" s="10"/>
      <c r="Y175" s="10"/>
      <c r="Z175" s="10"/>
      <c r="AA175" s="10"/>
      <c r="AB175" s="10"/>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4"/>
      <c r="DD175" s="4"/>
      <c r="DE175" s="3"/>
      <c r="DF175" s="4"/>
      <c r="DG175" s="4"/>
      <c r="DH175" s="4"/>
      <c r="DI175" s="4"/>
      <c r="DJ175" s="4"/>
      <c r="DK175" s="4"/>
      <c r="DL175" s="4"/>
      <c r="DM175" s="4"/>
      <c r="DN175" s="4"/>
      <c r="DO175" s="4"/>
      <c r="DP175" s="4"/>
      <c r="DQ175" s="4"/>
      <c r="DR175" s="4"/>
      <c r="DS175" s="4"/>
      <c r="DT175" s="4"/>
      <c r="DU175" s="3"/>
      <c r="DV175" s="3"/>
      <c r="DW175" s="3"/>
      <c r="DX175" s="3"/>
      <c r="DY175" s="3"/>
      <c r="DZ175" s="3"/>
      <c r="EA175" s="3"/>
    </row>
    <row r="176" spans="1:131" x14ac:dyDescent="0.3">
      <c r="H176" s="3"/>
      <c r="I176" s="3"/>
      <c r="J176" s="3"/>
      <c r="K176" s="23"/>
      <c r="L176" s="3"/>
      <c r="M176" s="24"/>
      <c r="N176" s="3"/>
      <c r="O176" s="3"/>
      <c r="P176" s="23"/>
      <c r="Q176" s="3"/>
      <c r="R176" s="3"/>
      <c r="S176" s="10"/>
      <c r="T176" s="10"/>
      <c r="U176" s="10"/>
      <c r="V176" s="10"/>
      <c r="W176" s="10"/>
      <c r="X176" s="10"/>
      <c r="Y176" s="10"/>
      <c r="Z176" s="10"/>
      <c r="AA176" s="10"/>
      <c r="AB176" s="10"/>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4"/>
      <c r="DD176" s="4"/>
      <c r="DE176" s="3"/>
      <c r="DF176" s="4"/>
      <c r="DG176" s="4"/>
      <c r="DH176" s="4"/>
      <c r="DI176" s="4"/>
      <c r="DJ176" s="4"/>
      <c r="DK176" s="4"/>
      <c r="DL176" s="4"/>
      <c r="DM176" s="4"/>
      <c r="DN176" s="4"/>
      <c r="DO176" s="4"/>
      <c r="DP176" s="4"/>
      <c r="DQ176" s="4"/>
      <c r="DR176" s="4"/>
      <c r="DS176" s="4"/>
      <c r="DT176" s="4"/>
      <c r="DU176" s="3"/>
      <c r="DV176" s="3"/>
      <c r="DW176" s="3"/>
      <c r="DX176" s="3"/>
      <c r="DY176" s="3"/>
      <c r="DZ176" s="3"/>
      <c r="EA176" s="3"/>
    </row>
    <row r="177" spans="8:131" x14ac:dyDescent="0.3">
      <c r="H177" s="3"/>
      <c r="I177" s="3"/>
      <c r="J177" s="3"/>
      <c r="K177" s="23"/>
      <c r="L177" s="3"/>
      <c r="M177" s="24"/>
      <c r="N177" s="3"/>
      <c r="O177" s="3"/>
      <c r="P177" s="23"/>
      <c r="Q177" s="3"/>
      <c r="R177" s="3"/>
      <c r="S177" s="10"/>
      <c r="T177" s="10"/>
      <c r="U177" s="10"/>
      <c r="V177" s="10"/>
      <c r="W177" s="10"/>
      <c r="X177" s="10"/>
      <c r="Y177" s="10"/>
      <c r="Z177" s="10"/>
      <c r="AA177" s="10"/>
      <c r="AB177" s="10"/>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4"/>
      <c r="DD177" s="4"/>
      <c r="DE177" s="3"/>
      <c r="DF177" s="4"/>
      <c r="DG177" s="4"/>
      <c r="DH177" s="4"/>
      <c r="DI177" s="4"/>
      <c r="DJ177" s="4"/>
      <c r="DK177" s="4"/>
      <c r="DL177" s="4"/>
      <c r="DM177" s="4"/>
      <c r="DN177" s="4"/>
      <c r="DO177" s="4"/>
      <c r="DP177" s="4"/>
      <c r="DQ177" s="4"/>
      <c r="DR177" s="4"/>
      <c r="DS177" s="4"/>
      <c r="DT177" s="4"/>
      <c r="DU177" s="3"/>
      <c r="DV177" s="3"/>
      <c r="DW177" s="3"/>
      <c r="DX177" s="3"/>
      <c r="DY177" s="3"/>
      <c r="DZ177" s="3"/>
      <c r="EA177" s="3"/>
    </row>
    <row r="178" spans="8:131" x14ac:dyDescent="0.3">
      <c r="H178" s="3"/>
      <c r="I178" s="3"/>
      <c r="J178" s="3"/>
      <c r="K178" s="23"/>
      <c r="L178" s="3"/>
      <c r="M178" s="24"/>
      <c r="N178" s="3"/>
      <c r="O178" s="3"/>
      <c r="P178" s="23"/>
      <c r="Q178" s="3"/>
      <c r="R178" s="3"/>
      <c r="S178" s="10"/>
      <c r="T178" s="10"/>
      <c r="U178" s="10"/>
      <c r="V178" s="10"/>
      <c r="W178" s="10"/>
      <c r="X178" s="10"/>
      <c r="Y178" s="10"/>
      <c r="Z178" s="10"/>
      <c r="AA178" s="10"/>
      <c r="AB178" s="10"/>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4"/>
      <c r="DD178" s="4"/>
      <c r="DE178" s="3"/>
      <c r="DF178" s="4"/>
      <c r="DG178" s="4"/>
      <c r="DH178" s="4"/>
      <c r="DI178" s="4"/>
      <c r="DJ178" s="4"/>
      <c r="DK178" s="4"/>
      <c r="DL178" s="4"/>
      <c r="DM178" s="4"/>
      <c r="DN178" s="4"/>
      <c r="DO178" s="4"/>
      <c r="DP178" s="4"/>
      <c r="DQ178" s="4"/>
      <c r="DR178" s="4"/>
      <c r="DS178" s="4"/>
      <c r="DT178" s="4"/>
      <c r="DU178" s="3"/>
      <c r="DV178" s="3"/>
      <c r="DW178" s="3"/>
      <c r="DX178" s="3"/>
      <c r="DY178" s="3"/>
      <c r="DZ178" s="3"/>
      <c r="EA178" s="3"/>
    </row>
    <row r="179" spans="8:131" x14ac:dyDescent="0.3">
      <c r="H179" s="3"/>
      <c r="I179" s="3"/>
      <c r="J179" s="3"/>
      <c r="K179" s="23"/>
      <c r="L179" s="3"/>
      <c r="M179" s="24"/>
      <c r="N179" s="3"/>
      <c r="O179" s="3"/>
      <c r="P179" s="23"/>
      <c r="Q179" s="3"/>
      <c r="R179" s="3"/>
      <c r="S179" s="10"/>
      <c r="T179" s="10"/>
      <c r="U179" s="10"/>
      <c r="V179" s="10"/>
      <c r="W179" s="10"/>
      <c r="X179" s="10"/>
      <c r="Y179" s="10"/>
      <c r="Z179" s="10"/>
      <c r="AA179" s="10"/>
      <c r="AB179" s="10"/>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4"/>
      <c r="DD179" s="4"/>
      <c r="DE179" s="3"/>
      <c r="DF179" s="4"/>
      <c r="DG179" s="4"/>
      <c r="DH179" s="4"/>
      <c r="DI179" s="4"/>
      <c r="DJ179" s="4"/>
      <c r="DK179" s="4"/>
      <c r="DL179" s="4"/>
      <c r="DM179" s="4"/>
      <c r="DN179" s="4"/>
      <c r="DO179" s="4"/>
      <c r="DP179" s="4"/>
      <c r="DQ179" s="4"/>
      <c r="DR179" s="4"/>
      <c r="DS179" s="4"/>
      <c r="DT179" s="4"/>
      <c r="DU179" s="3"/>
      <c r="DV179" s="3"/>
      <c r="DW179" s="3"/>
      <c r="DX179" s="3"/>
      <c r="DY179" s="3"/>
      <c r="DZ179" s="3"/>
      <c r="EA179" s="3"/>
    </row>
    <row r="180" spans="8:131" x14ac:dyDescent="0.3">
      <c r="H180" s="3"/>
      <c r="I180" s="3"/>
      <c r="J180" s="3"/>
      <c r="K180" s="23"/>
      <c r="L180" s="3"/>
      <c r="M180" s="24"/>
      <c r="N180" s="3"/>
      <c r="O180" s="3"/>
      <c r="P180" s="23"/>
      <c r="Q180" s="3"/>
      <c r="R180" s="3"/>
      <c r="S180" s="10"/>
      <c r="T180" s="10"/>
      <c r="U180" s="10"/>
      <c r="V180" s="10"/>
      <c r="W180" s="10"/>
      <c r="X180" s="10"/>
      <c r="Y180" s="10"/>
      <c r="Z180" s="10"/>
      <c r="AA180" s="10"/>
      <c r="AB180" s="10"/>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4"/>
      <c r="DD180" s="4"/>
      <c r="DE180" s="3"/>
      <c r="DF180" s="4"/>
      <c r="DG180" s="4"/>
      <c r="DH180" s="4"/>
      <c r="DI180" s="4"/>
      <c r="DJ180" s="4"/>
      <c r="DK180" s="4"/>
      <c r="DL180" s="4"/>
      <c r="DM180" s="4"/>
      <c r="DN180" s="4"/>
      <c r="DO180" s="4"/>
      <c r="DP180" s="4"/>
      <c r="DQ180" s="4"/>
      <c r="DR180" s="4"/>
      <c r="DS180" s="4"/>
      <c r="DT180" s="4"/>
      <c r="DU180" s="3"/>
      <c r="DV180" s="3"/>
      <c r="DW180" s="3"/>
      <c r="DX180" s="3"/>
      <c r="DY180" s="3"/>
      <c r="DZ180" s="3"/>
      <c r="EA180" s="3"/>
    </row>
    <row r="181" spans="8:131" x14ac:dyDescent="0.3">
      <c r="H181" s="3"/>
      <c r="I181" s="3"/>
      <c r="J181" s="3"/>
      <c r="K181" s="23"/>
      <c r="L181" s="3"/>
      <c r="M181" s="24"/>
      <c r="N181" s="3"/>
      <c r="O181" s="3"/>
      <c r="P181" s="23"/>
      <c r="Q181" s="3"/>
      <c r="R181" s="3"/>
      <c r="S181" s="10"/>
      <c r="T181" s="10"/>
      <c r="U181" s="10"/>
      <c r="V181" s="10"/>
      <c r="W181" s="10"/>
      <c r="X181" s="10"/>
      <c r="Y181" s="10"/>
      <c r="Z181" s="10"/>
      <c r="AA181" s="10"/>
      <c r="AB181" s="10"/>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4"/>
      <c r="DD181" s="4"/>
      <c r="DE181" s="3"/>
      <c r="DF181" s="4"/>
      <c r="DG181" s="4"/>
      <c r="DH181" s="4"/>
      <c r="DI181" s="4"/>
      <c r="DJ181" s="4"/>
      <c r="DK181" s="4"/>
      <c r="DL181" s="4"/>
      <c r="DM181" s="4"/>
      <c r="DN181" s="4"/>
      <c r="DO181" s="4"/>
      <c r="DP181" s="4"/>
      <c r="DQ181" s="4"/>
      <c r="DR181" s="4"/>
      <c r="DS181" s="4"/>
      <c r="DT181" s="4"/>
      <c r="DU181" s="3"/>
      <c r="DV181" s="3"/>
      <c r="DW181" s="3"/>
      <c r="DX181" s="3"/>
      <c r="DY181" s="3"/>
      <c r="DZ181" s="3"/>
      <c r="EA181" s="3"/>
    </row>
    <row r="182" spans="8:131" x14ac:dyDescent="0.3">
      <c r="H182" s="3"/>
      <c r="I182" s="3"/>
      <c r="J182" s="3"/>
      <c r="K182" s="23"/>
      <c r="L182" s="3"/>
      <c r="M182" s="24"/>
      <c r="N182" s="3"/>
      <c r="O182" s="3"/>
      <c r="P182" s="23"/>
      <c r="Q182" s="3"/>
      <c r="R182" s="3"/>
      <c r="S182" s="10"/>
      <c r="T182" s="10"/>
      <c r="U182" s="10"/>
      <c r="V182" s="10"/>
      <c r="W182" s="10"/>
      <c r="X182" s="10"/>
      <c r="Y182" s="10"/>
      <c r="Z182" s="10"/>
      <c r="AA182" s="10"/>
      <c r="AB182" s="10"/>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4"/>
      <c r="DD182" s="4"/>
      <c r="DE182" s="3"/>
      <c r="DF182" s="4"/>
      <c r="DG182" s="4"/>
      <c r="DH182" s="4"/>
      <c r="DI182" s="4"/>
      <c r="DJ182" s="4"/>
      <c r="DK182" s="4"/>
      <c r="DL182" s="4"/>
      <c r="DM182" s="4"/>
      <c r="DN182" s="4"/>
      <c r="DO182" s="4"/>
      <c r="DP182" s="4"/>
      <c r="DQ182" s="4"/>
      <c r="DR182" s="4"/>
      <c r="DS182" s="4"/>
      <c r="DT182" s="4"/>
      <c r="DU182" s="3"/>
      <c r="DV182" s="3"/>
      <c r="DW182" s="3"/>
      <c r="DX182" s="3"/>
      <c r="DY182" s="3"/>
      <c r="DZ182" s="3"/>
      <c r="EA182" s="3"/>
    </row>
    <row r="183" spans="8:131" x14ac:dyDescent="0.3">
      <c r="H183" s="3"/>
      <c r="I183" s="3"/>
      <c r="J183" s="3"/>
      <c r="K183" s="23"/>
      <c r="L183" s="3"/>
      <c r="M183" s="24"/>
      <c r="N183" s="3"/>
      <c r="O183" s="3"/>
      <c r="P183" s="23"/>
      <c r="Q183" s="3"/>
      <c r="R183" s="3"/>
      <c r="S183" s="10"/>
      <c r="T183" s="10"/>
      <c r="U183" s="10"/>
      <c r="V183" s="10"/>
      <c r="W183" s="10"/>
      <c r="X183" s="10"/>
      <c r="Y183" s="10"/>
      <c r="Z183" s="10"/>
      <c r="AA183" s="10"/>
      <c r="AB183" s="10"/>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4"/>
      <c r="DD183" s="4"/>
      <c r="DE183" s="3"/>
      <c r="DF183" s="4"/>
      <c r="DG183" s="4"/>
      <c r="DH183" s="4"/>
      <c r="DI183" s="4"/>
      <c r="DJ183" s="4"/>
      <c r="DK183" s="4"/>
      <c r="DL183" s="4"/>
      <c r="DM183" s="4"/>
      <c r="DN183" s="4"/>
      <c r="DO183" s="4"/>
      <c r="DP183" s="4"/>
      <c r="DQ183" s="4"/>
      <c r="DR183" s="4"/>
      <c r="DS183" s="4"/>
      <c r="DT183" s="4"/>
      <c r="DU183" s="3"/>
      <c r="DV183" s="3"/>
      <c r="DW183" s="3"/>
      <c r="DX183" s="3"/>
      <c r="DY183" s="3"/>
      <c r="DZ183" s="3"/>
      <c r="EA183" s="3"/>
    </row>
    <row r="184" spans="8:131" x14ac:dyDescent="0.3">
      <c r="H184" s="3"/>
      <c r="I184" s="3"/>
      <c r="J184" s="3"/>
      <c r="K184" s="23"/>
      <c r="L184" s="3"/>
      <c r="M184" s="24"/>
      <c r="N184" s="3"/>
      <c r="O184" s="3"/>
      <c r="P184" s="23"/>
      <c r="Q184" s="3"/>
      <c r="R184" s="3"/>
      <c r="S184" s="10"/>
      <c r="T184" s="10"/>
      <c r="U184" s="10"/>
      <c r="V184" s="10"/>
      <c r="W184" s="10"/>
      <c r="X184" s="10"/>
      <c r="Y184" s="10"/>
      <c r="Z184" s="10"/>
      <c r="AA184" s="10"/>
      <c r="AB184" s="10"/>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4"/>
      <c r="DD184" s="4"/>
      <c r="DE184" s="3"/>
      <c r="DF184" s="4"/>
      <c r="DG184" s="4"/>
      <c r="DH184" s="4"/>
      <c r="DI184" s="4"/>
      <c r="DJ184" s="4"/>
      <c r="DK184" s="4"/>
      <c r="DL184" s="4"/>
      <c r="DM184" s="4"/>
      <c r="DN184" s="4"/>
      <c r="DO184" s="4"/>
      <c r="DP184" s="4"/>
      <c r="DQ184" s="4"/>
      <c r="DR184" s="4"/>
      <c r="DS184" s="4"/>
      <c r="DT184" s="4"/>
      <c r="DU184" s="3"/>
      <c r="DV184" s="3"/>
      <c r="DW184" s="3"/>
      <c r="DX184" s="3"/>
      <c r="DY184" s="3"/>
      <c r="DZ184" s="3"/>
      <c r="EA184" s="3"/>
    </row>
    <row r="185" spans="8:131" x14ac:dyDescent="0.3">
      <c r="H185" s="3"/>
      <c r="I185" s="3"/>
      <c r="J185" s="3"/>
      <c r="K185" s="23"/>
      <c r="L185" s="3"/>
      <c r="M185" s="24"/>
      <c r="N185" s="3"/>
      <c r="O185" s="3"/>
      <c r="P185" s="23"/>
      <c r="Q185" s="3"/>
      <c r="R185" s="3"/>
      <c r="S185" s="10"/>
      <c r="T185" s="10"/>
      <c r="U185" s="10"/>
      <c r="V185" s="10"/>
      <c r="W185" s="10"/>
      <c r="X185" s="10"/>
      <c r="Y185" s="10"/>
      <c r="Z185" s="10"/>
      <c r="AA185" s="10"/>
      <c r="AB185" s="10"/>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4"/>
      <c r="DD185" s="4"/>
      <c r="DE185" s="3"/>
      <c r="DF185" s="4"/>
      <c r="DG185" s="4"/>
      <c r="DH185" s="4"/>
      <c r="DI185" s="4"/>
      <c r="DJ185" s="4"/>
      <c r="DK185" s="4"/>
      <c r="DL185" s="4"/>
      <c r="DM185" s="4"/>
      <c r="DN185" s="4"/>
      <c r="DO185" s="4"/>
      <c r="DP185" s="4"/>
      <c r="DQ185" s="4"/>
      <c r="DR185" s="4"/>
      <c r="DS185" s="4"/>
      <c r="DT185" s="4"/>
      <c r="DU185" s="3"/>
      <c r="DV185" s="3"/>
      <c r="DW185" s="3"/>
      <c r="DX185" s="3"/>
      <c r="DY185" s="3"/>
      <c r="DZ185" s="3"/>
      <c r="EA185" s="3"/>
    </row>
    <row r="186" spans="8:131" x14ac:dyDescent="0.3">
      <c r="H186" s="3"/>
      <c r="I186" s="3"/>
      <c r="J186" s="3"/>
      <c r="K186" s="23"/>
      <c r="L186" s="3"/>
      <c r="M186" s="24"/>
      <c r="N186" s="3"/>
      <c r="O186" s="3"/>
      <c r="P186" s="23"/>
      <c r="Q186" s="3"/>
      <c r="R186" s="3"/>
      <c r="S186" s="10"/>
      <c r="T186" s="10"/>
      <c r="U186" s="10"/>
      <c r="V186" s="10"/>
      <c r="W186" s="10"/>
      <c r="X186" s="10"/>
      <c r="Y186" s="10"/>
      <c r="Z186" s="10"/>
      <c r="AA186" s="10"/>
      <c r="AB186" s="10"/>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4"/>
      <c r="DD186" s="4"/>
      <c r="DE186" s="3"/>
      <c r="DF186" s="4"/>
      <c r="DG186" s="4"/>
      <c r="DH186" s="4"/>
      <c r="DI186" s="4"/>
      <c r="DJ186" s="4"/>
      <c r="DK186" s="4"/>
      <c r="DL186" s="4"/>
      <c r="DM186" s="4"/>
      <c r="DN186" s="4"/>
      <c r="DO186" s="4"/>
      <c r="DP186" s="4"/>
      <c r="DQ186" s="4"/>
      <c r="DR186" s="4"/>
      <c r="DS186" s="4"/>
      <c r="DT186" s="4"/>
      <c r="DU186" s="3"/>
      <c r="DV186" s="3"/>
      <c r="DW186" s="3"/>
      <c r="DX186" s="3"/>
      <c r="DY186" s="3"/>
      <c r="DZ186" s="3"/>
      <c r="EA186" s="3"/>
    </row>
    <row r="187" spans="8:131" x14ac:dyDescent="0.3">
      <c r="H187" s="3"/>
      <c r="I187" s="3"/>
      <c r="J187" s="3"/>
      <c r="K187" s="23"/>
      <c r="L187" s="3"/>
      <c r="M187" s="24"/>
      <c r="N187" s="3"/>
      <c r="O187" s="3"/>
      <c r="P187" s="23"/>
      <c r="Q187" s="3"/>
      <c r="R187" s="3"/>
      <c r="S187" s="10"/>
      <c r="T187" s="10"/>
      <c r="U187" s="10"/>
      <c r="V187" s="10"/>
      <c r="W187" s="10"/>
      <c r="X187" s="10"/>
      <c r="Y187" s="10"/>
      <c r="Z187" s="10"/>
      <c r="AA187" s="10"/>
      <c r="AB187" s="10"/>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4"/>
      <c r="DD187" s="4"/>
      <c r="DE187" s="3"/>
      <c r="DF187" s="4"/>
      <c r="DG187" s="4"/>
      <c r="DH187" s="4"/>
      <c r="DI187" s="4"/>
      <c r="DJ187" s="4"/>
      <c r="DK187" s="4"/>
      <c r="DL187" s="4"/>
      <c r="DM187" s="4"/>
      <c r="DN187" s="4"/>
      <c r="DO187" s="4"/>
      <c r="DP187" s="4"/>
      <c r="DQ187" s="4"/>
      <c r="DR187" s="4"/>
      <c r="DS187" s="4"/>
      <c r="DT187" s="4"/>
      <c r="DU187" s="3"/>
      <c r="DV187" s="3"/>
      <c r="DW187" s="3"/>
      <c r="DX187" s="3"/>
      <c r="DY187" s="3"/>
      <c r="DZ187" s="3"/>
      <c r="EA187" s="3"/>
    </row>
    <row r="188" spans="8:131" x14ac:dyDescent="0.3">
      <c r="H188" s="3"/>
      <c r="I188" s="3"/>
      <c r="J188" s="3"/>
      <c r="K188" s="23"/>
      <c r="L188" s="3"/>
      <c r="M188" s="24"/>
      <c r="N188" s="3"/>
      <c r="O188" s="3"/>
      <c r="P188" s="23"/>
      <c r="Q188" s="3"/>
      <c r="R188" s="3"/>
      <c r="S188" s="10"/>
      <c r="T188" s="10"/>
      <c r="U188" s="10"/>
      <c r="V188" s="10"/>
      <c r="W188" s="10"/>
      <c r="X188" s="10"/>
      <c r="Y188" s="10"/>
      <c r="Z188" s="10"/>
      <c r="AA188" s="10"/>
      <c r="AB188" s="10"/>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4"/>
      <c r="DD188" s="4"/>
      <c r="DE188" s="3"/>
      <c r="DF188" s="4"/>
      <c r="DG188" s="4"/>
      <c r="DH188" s="4"/>
      <c r="DI188" s="4"/>
      <c r="DJ188" s="4"/>
      <c r="DK188" s="4"/>
      <c r="DL188" s="4"/>
      <c r="DM188" s="4"/>
      <c r="DN188" s="4"/>
      <c r="DO188" s="4"/>
      <c r="DP188" s="4"/>
      <c r="DQ188" s="4"/>
      <c r="DR188" s="4"/>
      <c r="DS188" s="4"/>
      <c r="DT188" s="4"/>
      <c r="DU188" s="3"/>
      <c r="DV188" s="3"/>
      <c r="DW188" s="3"/>
      <c r="DX188" s="3"/>
      <c r="DY188" s="3"/>
      <c r="DZ188" s="3"/>
      <c r="EA188" s="3"/>
    </row>
    <row r="189" spans="8:131" x14ac:dyDescent="0.3">
      <c r="H189" s="3"/>
      <c r="I189" s="3"/>
      <c r="J189" s="3"/>
      <c r="K189" s="23"/>
      <c r="L189" s="3"/>
      <c r="M189" s="24"/>
      <c r="N189" s="3"/>
      <c r="O189" s="3"/>
      <c r="P189" s="23"/>
      <c r="Q189" s="3"/>
      <c r="R189" s="3"/>
      <c r="S189" s="10"/>
      <c r="T189" s="10"/>
      <c r="U189" s="10"/>
      <c r="V189" s="10"/>
      <c r="W189" s="10"/>
      <c r="X189" s="10"/>
      <c r="Y189" s="10"/>
      <c r="Z189" s="10"/>
      <c r="AA189" s="10"/>
      <c r="AB189" s="10"/>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4"/>
      <c r="DD189" s="4"/>
      <c r="DE189" s="3"/>
      <c r="DF189" s="4"/>
      <c r="DG189" s="4"/>
      <c r="DH189" s="4"/>
      <c r="DI189" s="4"/>
      <c r="DJ189" s="4"/>
      <c r="DK189" s="4"/>
      <c r="DL189" s="4"/>
      <c r="DM189" s="4"/>
      <c r="DN189" s="4"/>
      <c r="DO189" s="4"/>
      <c r="DP189" s="4"/>
      <c r="DQ189" s="4"/>
      <c r="DR189" s="4"/>
      <c r="DS189" s="4"/>
      <c r="DT189" s="4"/>
      <c r="DU189" s="3"/>
      <c r="DV189" s="3"/>
      <c r="DW189" s="3"/>
      <c r="DX189" s="3"/>
      <c r="DY189" s="3"/>
      <c r="DZ189" s="3"/>
      <c r="EA189" s="3"/>
    </row>
    <row r="190" spans="8:131" x14ac:dyDescent="0.3">
      <c r="H190" s="3"/>
      <c r="I190" s="3"/>
      <c r="J190" s="3"/>
      <c r="K190" s="23"/>
      <c r="L190" s="3"/>
      <c r="M190" s="24"/>
      <c r="N190" s="3"/>
      <c r="O190" s="3"/>
      <c r="P190" s="23"/>
      <c r="Q190" s="3"/>
      <c r="R190" s="3"/>
      <c r="S190" s="10"/>
      <c r="T190" s="10"/>
      <c r="U190" s="10"/>
      <c r="V190" s="10"/>
      <c r="W190" s="10"/>
      <c r="X190" s="10"/>
      <c r="Y190" s="10"/>
      <c r="Z190" s="10"/>
      <c r="AA190" s="10"/>
      <c r="AB190" s="10"/>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4"/>
      <c r="DD190" s="4"/>
      <c r="DE190" s="3"/>
      <c r="DF190" s="4"/>
      <c r="DG190" s="4"/>
      <c r="DH190" s="4"/>
      <c r="DI190" s="4"/>
      <c r="DJ190" s="4"/>
      <c r="DK190" s="4"/>
      <c r="DL190" s="4"/>
      <c r="DM190" s="4"/>
      <c r="DN190" s="4"/>
      <c r="DO190" s="4"/>
      <c r="DP190" s="4"/>
      <c r="DQ190" s="4"/>
      <c r="DR190" s="4"/>
      <c r="DS190" s="4"/>
      <c r="DT190" s="4"/>
      <c r="DU190" s="3"/>
      <c r="DV190" s="3"/>
      <c r="DW190" s="3"/>
      <c r="DX190" s="3"/>
      <c r="DY190" s="3"/>
      <c r="DZ190" s="3"/>
      <c r="EA190" s="3"/>
    </row>
    <row r="191" spans="8:131" x14ac:dyDescent="0.3">
      <c r="H191" s="3"/>
      <c r="I191" s="3"/>
      <c r="J191" s="3"/>
      <c r="K191" s="23"/>
      <c r="L191" s="3"/>
      <c r="M191" s="24"/>
      <c r="N191" s="3"/>
      <c r="O191" s="3"/>
      <c r="P191" s="23"/>
      <c r="Q191" s="3"/>
      <c r="R191" s="3"/>
      <c r="S191" s="10"/>
      <c r="T191" s="10"/>
      <c r="U191" s="10"/>
      <c r="V191" s="10"/>
      <c r="W191" s="10"/>
      <c r="X191" s="10"/>
      <c r="Y191" s="10"/>
      <c r="Z191" s="10"/>
      <c r="AA191" s="10"/>
      <c r="AB191" s="10"/>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4"/>
      <c r="DD191" s="4"/>
      <c r="DE191" s="3"/>
      <c r="DF191" s="4"/>
      <c r="DG191" s="4"/>
      <c r="DH191" s="4"/>
      <c r="DI191" s="4"/>
      <c r="DJ191" s="4"/>
      <c r="DK191" s="4"/>
      <c r="DL191" s="4"/>
      <c r="DM191" s="4"/>
      <c r="DN191" s="4"/>
      <c r="DO191" s="4"/>
      <c r="DP191" s="4"/>
      <c r="DQ191" s="4"/>
      <c r="DR191" s="4"/>
      <c r="DS191" s="4"/>
      <c r="DT191" s="4"/>
      <c r="DU191" s="3"/>
      <c r="DV191" s="3"/>
      <c r="DW191" s="3"/>
      <c r="DX191" s="3"/>
      <c r="DY191" s="3"/>
      <c r="DZ191" s="3"/>
      <c r="EA191" s="3"/>
    </row>
    <row r="192" spans="8:131" x14ac:dyDescent="0.3">
      <c r="H192" s="3"/>
      <c r="I192" s="3"/>
      <c r="J192" s="3"/>
      <c r="K192" s="23"/>
      <c r="L192" s="3"/>
      <c r="M192" s="24"/>
      <c r="N192" s="3"/>
      <c r="O192" s="3"/>
      <c r="P192" s="23"/>
      <c r="Q192" s="3"/>
      <c r="R192" s="3"/>
      <c r="S192" s="10"/>
      <c r="T192" s="10"/>
      <c r="U192" s="10"/>
      <c r="V192" s="10"/>
      <c r="W192" s="10"/>
      <c r="X192" s="10"/>
      <c r="Y192" s="10"/>
      <c r="Z192" s="10"/>
      <c r="AA192" s="10"/>
      <c r="AB192" s="10"/>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4"/>
      <c r="DD192" s="4"/>
      <c r="DE192" s="3"/>
      <c r="DF192" s="4"/>
      <c r="DG192" s="4"/>
      <c r="DH192" s="4"/>
      <c r="DI192" s="4"/>
      <c r="DJ192" s="4"/>
      <c r="DK192" s="4"/>
      <c r="DL192" s="4"/>
      <c r="DM192" s="4"/>
      <c r="DN192" s="4"/>
      <c r="DO192" s="4"/>
      <c r="DP192" s="4"/>
      <c r="DQ192" s="4"/>
      <c r="DR192" s="4"/>
      <c r="DS192" s="4"/>
      <c r="DT192" s="4"/>
      <c r="DU192" s="3"/>
      <c r="DV192" s="3"/>
      <c r="DW192" s="3"/>
      <c r="DX192" s="3"/>
      <c r="DY192" s="3"/>
      <c r="DZ192" s="3"/>
      <c r="EA192" s="3"/>
    </row>
    <row r="193" spans="8:131" x14ac:dyDescent="0.3">
      <c r="H193" s="3"/>
      <c r="I193" s="3"/>
      <c r="J193" s="3"/>
      <c r="K193" s="23"/>
      <c r="L193" s="3"/>
      <c r="M193" s="24"/>
      <c r="N193" s="3"/>
      <c r="O193" s="3"/>
      <c r="P193" s="23"/>
      <c r="Q193" s="3"/>
      <c r="R193" s="3"/>
      <c r="S193" s="10"/>
      <c r="T193" s="10"/>
      <c r="U193" s="10"/>
      <c r="V193" s="10"/>
      <c r="W193" s="10"/>
      <c r="X193" s="10"/>
      <c r="Y193" s="10"/>
      <c r="Z193" s="10"/>
      <c r="AA193" s="10"/>
      <c r="AB193" s="10"/>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4"/>
      <c r="DD193" s="4"/>
      <c r="DE193" s="3"/>
      <c r="DF193" s="4"/>
      <c r="DG193" s="4"/>
      <c r="DH193" s="4"/>
      <c r="DI193" s="4"/>
      <c r="DJ193" s="4"/>
      <c r="DK193" s="4"/>
      <c r="DL193" s="4"/>
      <c r="DM193" s="4"/>
      <c r="DN193" s="4"/>
      <c r="DO193" s="4"/>
      <c r="DP193" s="4"/>
      <c r="DQ193" s="4"/>
      <c r="DR193" s="4"/>
      <c r="DS193" s="4"/>
      <c r="DT193" s="4"/>
      <c r="DU193" s="3"/>
      <c r="DV193" s="3"/>
      <c r="DW193" s="3"/>
      <c r="DX193" s="3"/>
      <c r="DY193" s="3"/>
      <c r="DZ193" s="3"/>
      <c r="EA193" s="3"/>
    </row>
    <row r="194" spans="8:131" x14ac:dyDescent="0.3">
      <c r="H194" s="3"/>
      <c r="I194" s="3"/>
      <c r="J194" s="3"/>
      <c r="K194" s="23"/>
      <c r="L194" s="3"/>
      <c r="M194" s="24"/>
      <c r="N194" s="3"/>
      <c r="O194" s="3"/>
      <c r="P194" s="23"/>
      <c r="Q194" s="3"/>
      <c r="R194" s="3"/>
      <c r="S194" s="10"/>
      <c r="T194" s="10"/>
      <c r="U194" s="10"/>
      <c r="V194" s="10"/>
      <c r="W194" s="10"/>
      <c r="X194" s="10"/>
      <c r="Y194" s="10"/>
      <c r="Z194" s="10"/>
      <c r="AA194" s="10"/>
      <c r="AB194" s="10"/>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4"/>
      <c r="DD194" s="4"/>
      <c r="DE194" s="3"/>
      <c r="DF194" s="4"/>
      <c r="DG194" s="4"/>
      <c r="DH194" s="4"/>
      <c r="DI194" s="4"/>
      <c r="DJ194" s="4"/>
      <c r="DK194" s="4"/>
      <c r="DL194" s="4"/>
      <c r="DM194" s="4"/>
      <c r="DN194" s="4"/>
      <c r="DO194" s="4"/>
      <c r="DP194" s="4"/>
      <c r="DQ194" s="4"/>
      <c r="DR194" s="4"/>
      <c r="DS194" s="4"/>
      <c r="DT194" s="4"/>
      <c r="DU194" s="3"/>
      <c r="DV194" s="3"/>
      <c r="DW194" s="3"/>
      <c r="DX194" s="3"/>
      <c r="DY194" s="3"/>
      <c r="DZ194" s="3"/>
      <c r="EA194" s="3"/>
    </row>
    <row r="195" spans="8:131" x14ac:dyDescent="0.3">
      <c r="H195" s="3"/>
      <c r="I195" s="3"/>
      <c r="J195" s="3"/>
      <c r="K195" s="23"/>
      <c r="L195" s="3"/>
      <c r="M195" s="24"/>
      <c r="N195" s="3"/>
      <c r="O195" s="3"/>
      <c r="P195" s="2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4"/>
      <c r="DD195" s="4"/>
      <c r="DE195" s="3"/>
      <c r="DF195" s="4"/>
      <c r="DG195" s="4"/>
      <c r="DH195" s="4"/>
      <c r="DI195" s="4"/>
      <c r="DJ195" s="4"/>
      <c r="DK195" s="4"/>
      <c r="DL195" s="4"/>
      <c r="DM195" s="4"/>
      <c r="DN195" s="4"/>
      <c r="DO195" s="4"/>
      <c r="DP195" s="4"/>
      <c r="DQ195" s="4"/>
      <c r="DR195" s="4"/>
      <c r="DS195" s="4"/>
      <c r="DT195" s="4"/>
      <c r="DU195" s="3"/>
      <c r="DV195" s="3"/>
      <c r="DW195" s="3"/>
      <c r="DX195" s="3"/>
      <c r="DY195" s="3"/>
      <c r="DZ195" s="3"/>
      <c r="EA195" s="3"/>
    </row>
    <row r="196" spans="8:131" x14ac:dyDescent="0.3">
      <c r="H196" s="3"/>
      <c r="I196" s="3"/>
      <c r="J196" s="3"/>
      <c r="K196" s="23"/>
      <c r="L196" s="3"/>
      <c r="M196" s="24"/>
      <c r="N196" s="3"/>
      <c r="O196" s="3"/>
      <c r="P196" s="2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4"/>
      <c r="DD196" s="4"/>
      <c r="DE196" s="3"/>
      <c r="DF196" s="4"/>
      <c r="DG196" s="4"/>
      <c r="DH196" s="4"/>
      <c r="DI196" s="4"/>
      <c r="DJ196" s="4"/>
      <c r="DK196" s="4"/>
      <c r="DL196" s="4"/>
      <c r="DM196" s="4"/>
      <c r="DN196" s="4"/>
      <c r="DO196" s="4"/>
      <c r="DP196" s="4"/>
      <c r="DQ196" s="4"/>
      <c r="DR196" s="4"/>
      <c r="DS196" s="4"/>
      <c r="DT196" s="4"/>
      <c r="DU196" s="3"/>
      <c r="DV196" s="3"/>
      <c r="DW196" s="3"/>
      <c r="DX196" s="3"/>
      <c r="DY196" s="3"/>
      <c r="DZ196" s="3"/>
      <c r="EA196" s="3"/>
    </row>
    <row r="197" spans="8:131" x14ac:dyDescent="0.3">
      <c r="H197" s="3"/>
      <c r="I197" s="3"/>
      <c r="J197" s="3"/>
      <c r="K197" s="23"/>
      <c r="L197" s="3"/>
      <c r="M197" s="24"/>
      <c r="N197" s="3"/>
      <c r="O197" s="3"/>
      <c r="P197" s="2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4"/>
      <c r="DD197" s="4"/>
      <c r="DE197" s="3"/>
      <c r="DF197" s="4"/>
      <c r="DG197" s="4"/>
      <c r="DH197" s="4"/>
      <c r="DI197" s="4"/>
      <c r="DJ197" s="4"/>
      <c r="DK197" s="4"/>
      <c r="DL197" s="4"/>
      <c r="DM197" s="4"/>
      <c r="DN197" s="4"/>
      <c r="DO197" s="4"/>
      <c r="DP197" s="4"/>
      <c r="DQ197" s="4"/>
      <c r="DR197" s="4"/>
      <c r="DS197" s="4"/>
      <c r="DT197" s="4"/>
      <c r="DU197" s="3"/>
      <c r="DV197" s="3"/>
      <c r="DW197" s="3"/>
      <c r="DX197" s="3"/>
      <c r="DY197" s="3"/>
      <c r="DZ197" s="3"/>
      <c r="EA197" s="3"/>
    </row>
    <row r="198" spans="8:131" x14ac:dyDescent="0.3">
      <c r="H198" s="3"/>
      <c r="I198" s="3"/>
      <c r="J198" s="3"/>
      <c r="K198" s="23"/>
      <c r="L198" s="3"/>
      <c r="M198" s="24"/>
      <c r="N198" s="3"/>
      <c r="O198" s="3"/>
      <c r="P198" s="2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4"/>
      <c r="DD198" s="4"/>
      <c r="DE198" s="3"/>
      <c r="DF198" s="4"/>
      <c r="DG198" s="4"/>
      <c r="DH198" s="4"/>
      <c r="DI198" s="4"/>
      <c r="DJ198" s="4"/>
      <c r="DK198" s="4"/>
      <c r="DL198" s="4"/>
      <c r="DM198" s="4"/>
      <c r="DN198" s="4"/>
      <c r="DO198" s="4"/>
      <c r="DP198" s="4"/>
      <c r="DQ198" s="4"/>
      <c r="DR198" s="4"/>
      <c r="DS198" s="4"/>
      <c r="DT198" s="4"/>
      <c r="DU198" s="3"/>
      <c r="DV198" s="3"/>
      <c r="DW198" s="3"/>
      <c r="DX198" s="3"/>
      <c r="DY198" s="3"/>
      <c r="DZ198" s="3"/>
      <c r="EA198" s="3"/>
    </row>
    <row r="199" spans="8:131" x14ac:dyDescent="0.3">
      <c r="H199" s="3"/>
      <c r="I199" s="3"/>
      <c r="J199" s="3"/>
      <c r="K199" s="23"/>
      <c r="L199" s="3"/>
      <c r="M199" s="24"/>
      <c r="N199" s="3"/>
      <c r="O199" s="3"/>
      <c r="P199" s="2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4"/>
      <c r="DD199" s="4"/>
      <c r="DE199" s="3"/>
      <c r="DF199" s="4"/>
      <c r="DG199" s="4"/>
      <c r="DH199" s="4"/>
      <c r="DI199" s="4"/>
      <c r="DJ199" s="4"/>
      <c r="DK199" s="4"/>
      <c r="DL199" s="4"/>
      <c r="DM199" s="4"/>
      <c r="DN199" s="4"/>
      <c r="DO199" s="4"/>
      <c r="DP199" s="4"/>
      <c r="DQ199" s="4"/>
      <c r="DR199" s="4"/>
      <c r="DS199" s="4"/>
      <c r="DT199" s="4"/>
      <c r="DU199" s="3"/>
      <c r="DV199" s="3"/>
      <c r="DW199" s="3"/>
      <c r="DX199" s="3"/>
      <c r="DY199" s="3"/>
      <c r="DZ199" s="3"/>
      <c r="EA199" s="3"/>
    </row>
    <row r="200" spans="8:131" x14ac:dyDescent="0.3">
      <c r="H200" s="3"/>
      <c r="I200" s="3"/>
      <c r="J200" s="3"/>
      <c r="K200" s="23"/>
      <c r="L200" s="3"/>
      <c r="M200" s="24"/>
      <c r="N200" s="3"/>
      <c r="O200" s="3"/>
      <c r="P200" s="2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4"/>
      <c r="DD200" s="4"/>
      <c r="DE200" s="3"/>
      <c r="DF200" s="4"/>
      <c r="DG200" s="4"/>
      <c r="DH200" s="4"/>
      <c r="DI200" s="4"/>
      <c r="DJ200" s="4"/>
      <c r="DK200" s="4"/>
      <c r="DL200" s="4"/>
      <c r="DM200" s="4"/>
      <c r="DN200" s="4"/>
      <c r="DO200" s="4"/>
      <c r="DP200" s="4"/>
      <c r="DQ200" s="4"/>
      <c r="DR200" s="4"/>
      <c r="DS200" s="4"/>
      <c r="DT200" s="4"/>
      <c r="DU200" s="3"/>
      <c r="DV200" s="3"/>
      <c r="DW200" s="3"/>
      <c r="DX200" s="3"/>
      <c r="DY200" s="3"/>
      <c r="DZ200" s="3"/>
      <c r="EA200" s="3"/>
    </row>
    <row r="201" spans="8:131" x14ac:dyDescent="0.3">
      <c r="H201" s="3"/>
      <c r="I201" s="3"/>
      <c r="J201" s="3"/>
      <c r="K201" s="23"/>
      <c r="L201" s="3"/>
      <c r="M201" s="24"/>
      <c r="N201" s="3"/>
      <c r="O201" s="3"/>
      <c r="P201" s="2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4"/>
      <c r="DD201" s="4"/>
      <c r="DE201" s="3"/>
      <c r="DF201" s="4"/>
      <c r="DG201" s="4"/>
      <c r="DH201" s="4"/>
      <c r="DI201" s="4"/>
      <c r="DJ201" s="4"/>
      <c r="DK201" s="4"/>
      <c r="DL201" s="4"/>
      <c r="DM201" s="4"/>
      <c r="DN201" s="4"/>
      <c r="DO201" s="4"/>
      <c r="DP201" s="4"/>
      <c r="DQ201" s="4"/>
      <c r="DR201" s="4"/>
      <c r="DS201" s="4"/>
      <c r="DT201" s="4"/>
      <c r="DU201" s="3"/>
      <c r="DV201" s="3"/>
      <c r="DW201" s="3"/>
      <c r="DX201" s="3"/>
      <c r="DY201" s="3"/>
      <c r="DZ201" s="3"/>
      <c r="EA201" s="3"/>
    </row>
    <row r="202" spans="8:131" x14ac:dyDescent="0.3">
      <c r="H202" s="3"/>
      <c r="I202" s="3"/>
      <c r="J202" s="3"/>
      <c r="K202" s="23"/>
      <c r="L202" s="3"/>
      <c r="M202" s="24"/>
      <c r="N202" s="3"/>
      <c r="O202" s="3"/>
      <c r="P202" s="2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4"/>
      <c r="DD202" s="4"/>
      <c r="DE202" s="3"/>
      <c r="DF202" s="4"/>
      <c r="DG202" s="4"/>
      <c r="DH202" s="4"/>
      <c r="DI202" s="4"/>
      <c r="DJ202" s="4"/>
      <c r="DK202" s="4"/>
      <c r="DL202" s="4"/>
      <c r="DM202" s="4"/>
      <c r="DN202" s="4"/>
      <c r="DO202" s="4"/>
      <c r="DP202" s="4"/>
      <c r="DQ202" s="4"/>
      <c r="DR202" s="4"/>
      <c r="DS202" s="4"/>
      <c r="DT202" s="4"/>
      <c r="DU202" s="3"/>
      <c r="DV202" s="3"/>
      <c r="DW202" s="3"/>
      <c r="DX202" s="3"/>
      <c r="DY202" s="3"/>
      <c r="DZ202" s="3"/>
      <c r="EA202" s="3"/>
    </row>
    <row r="203" spans="8:131" x14ac:dyDescent="0.3">
      <c r="H203" s="3"/>
      <c r="I203" s="3"/>
      <c r="J203" s="3"/>
      <c r="K203" s="23"/>
      <c r="L203" s="3"/>
      <c r="M203" s="24"/>
      <c r="N203" s="3"/>
      <c r="O203" s="3"/>
      <c r="P203" s="2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4"/>
      <c r="DD203" s="4"/>
      <c r="DE203" s="3"/>
      <c r="DF203" s="4"/>
      <c r="DG203" s="4"/>
      <c r="DH203" s="4"/>
      <c r="DI203" s="4"/>
      <c r="DJ203" s="4"/>
      <c r="DK203" s="4"/>
      <c r="DL203" s="4"/>
      <c r="DM203" s="4"/>
      <c r="DN203" s="4"/>
      <c r="DO203" s="4"/>
      <c r="DP203" s="4"/>
      <c r="DQ203" s="4"/>
      <c r="DR203" s="4"/>
      <c r="DS203" s="4"/>
      <c r="DT203" s="4"/>
      <c r="DU203" s="3"/>
      <c r="DV203" s="3"/>
      <c r="DW203" s="3"/>
      <c r="DX203" s="3"/>
      <c r="DY203" s="3"/>
      <c r="DZ203" s="3"/>
      <c r="EA203" s="3"/>
    </row>
    <row r="204" spans="8:131" x14ac:dyDescent="0.3">
      <c r="H204" s="3"/>
      <c r="I204" s="3"/>
      <c r="J204" s="3"/>
      <c r="K204" s="23"/>
      <c r="L204" s="3"/>
      <c r="M204" s="24"/>
      <c r="N204" s="3"/>
      <c r="O204" s="3"/>
      <c r="P204" s="2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4"/>
      <c r="DD204" s="4"/>
      <c r="DE204" s="3"/>
      <c r="DF204" s="4"/>
      <c r="DG204" s="4"/>
      <c r="DH204" s="4"/>
      <c r="DI204" s="4"/>
      <c r="DJ204" s="4"/>
      <c r="DK204" s="4"/>
      <c r="DL204" s="4"/>
      <c r="DM204" s="4"/>
      <c r="DN204" s="4"/>
      <c r="DO204" s="4"/>
      <c r="DP204" s="4"/>
      <c r="DQ204" s="4"/>
      <c r="DR204" s="4"/>
      <c r="DS204" s="4"/>
      <c r="DT204" s="4"/>
      <c r="DU204" s="3"/>
      <c r="DV204" s="3"/>
      <c r="DW204" s="3"/>
      <c r="DX204" s="3"/>
      <c r="DY204" s="3"/>
      <c r="DZ204" s="3"/>
      <c r="EA204" s="3"/>
    </row>
    <row r="205" spans="8:131" x14ac:dyDescent="0.3">
      <c r="H205" s="3"/>
      <c r="I205" s="3"/>
      <c r="J205" s="3"/>
      <c r="K205" s="23"/>
      <c r="L205" s="3"/>
      <c r="M205" s="24"/>
      <c r="N205" s="3"/>
      <c r="O205" s="3"/>
      <c r="P205" s="2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4"/>
      <c r="DD205" s="4"/>
      <c r="DE205" s="3"/>
      <c r="DF205" s="4"/>
      <c r="DG205" s="4"/>
      <c r="DH205" s="4"/>
      <c r="DI205" s="4"/>
      <c r="DJ205" s="4"/>
      <c r="DK205" s="4"/>
      <c r="DL205" s="4"/>
      <c r="DM205" s="4"/>
      <c r="DN205" s="4"/>
      <c r="DO205" s="4"/>
      <c r="DP205" s="4"/>
      <c r="DQ205" s="4"/>
      <c r="DR205" s="4"/>
      <c r="DS205" s="4"/>
      <c r="DT205" s="4"/>
      <c r="DU205" s="3"/>
      <c r="DV205" s="3"/>
      <c r="DW205" s="3"/>
      <c r="DX205" s="3"/>
      <c r="DY205" s="3"/>
      <c r="DZ205" s="3"/>
      <c r="EA205" s="3"/>
    </row>
    <row r="206" spans="8:131" x14ac:dyDescent="0.3">
      <c r="H206" s="3"/>
      <c r="I206" s="3"/>
      <c r="J206" s="3"/>
      <c r="K206" s="23"/>
      <c r="L206" s="3"/>
      <c r="M206" s="24"/>
      <c r="N206" s="3"/>
      <c r="O206" s="3"/>
      <c r="P206" s="2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4"/>
      <c r="DD206" s="4"/>
      <c r="DE206" s="3"/>
      <c r="DF206" s="4"/>
      <c r="DG206" s="4"/>
      <c r="DH206" s="4"/>
      <c r="DI206" s="4"/>
      <c r="DJ206" s="4"/>
      <c r="DK206" s="4"/>
      <c r="DL206" s="4"/>
      <c r="DM206" s="4"/>
      <c r="DN206" s="4"/>
      <c r="DO206" s="4"/>
      <c r="DP206" s="4"/>
      <c r="DQ206" s="4"/>
      <c r="DR206" s="4"/>
      <c r="DS206" s="4"/>
      <c r="DT206" s="4"/>
      <c r="DU206" s="3"/>
      <c r="DV206" s="3"/>
      <c r="DW206" s="3"/>
      <c r="DX206" s="3"/>
      <c r="DY206" s="3"/>
      <c r="DZ206" s="3"/>
      <c r="EA206" s="3"/>
    </row>
    <row r="207" spans="8:131" x14ac:dyDescent="0.3">
      <c r="H207" s="3"/>
      <c r="I207" s="3"/>
      <c r="J207" s="3"/>
      <c r="K207" s="23"/>
      <c r="L207" s="3"/>
      <c r="M207" s="24"/>
      <c r="N207" s="3"/>
      <c r="O207" s="3"/>
      <c r="P207" s="2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4"/>
      <c r="DD207" s="4"/>
      <c r="DE207" s="3"/>
      <c r="DF207" s="4"/>
      <c r="DG207" s="4"/>
      <c r="DH207" s="4"/>
      <c r="DI207" s="4"/>
      <c r="DJ207" s="4"/>
      <c r="DK207" s="4"/>
      <c r="DL207" s="4"/>
      <c r="DM207" s="4"/>
      <c r="DN207" s="4"/>
      <c r="DO207" s="4"/>
      <c r="DP207" s="4"/>
      <c r="DQ207" s="4"/>
      <c r="DR207" s="4"/>
      <c r="DS207" s="4"/>
      <c r="DT207" s="4"/>
      <c r="DU207" s="3"/>
      <c r="DV207" s="3"/>
      <c r="DW207" s="3"/>
      <c r="DX207" s="3"/>
      <c r="DY207" s="3"/>
      <c r="DZ207" s="3"/>
      <c r="EA207" s="3"/>
    </row>
    <row r="208" spans="8:131" x14ac:dyDescent="0.3">
      <c r="H208" s="3"/>
      <c r="I208" s="3"/>
      <c r="J208" s="3"/>
      <c r="K208" s="23"/>
      <c r="L208" s="3"/>
      <c r="M208" s="24"/>
      <c r="N208" s="3"/>
      <c r="O208" s="3"/>
      <c r="P208" s="2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4"/>
      <c r="DD208" s="4"/>
      <c r="DE208" s="3"/>
      <c r="DF208" s="4"/>
      <c r="DG208" s="4"/>
      <c r="DH208" s="4"/>
      <c r="DI208" s="4"/>
      <c r="DJ208" s="4"/>
      <c r="DK208" s="4"/>
      <c r="DL208" s="4"/>
      <c r="DM208" s="4"/>
      <c r="DN208" s="4"/>
      <c r="DO208" s="4"/>
      <c r="DP208" s="4"/>
      <c r="DQ208" s="4"/>
      <c r="DR208" s="4"/>
      <c r="DS208" s="4"/>
      <c r="DT208" s="4"/>
      <c r="DU208" s="3"/>
      <c r="DV208" s="3"/>
      <c r="DW208" s="3"/>
      <c r="DX208" s="3"/>
      <c r="DY208" s="3"/>
      <c r="DZ208" s="3"/>
      <c r="EA208" s="3"/>
    </row>
    <row r="209" spans="8:131" x14ac:dyDescent="0.3">
      <c r="H209" s="3"/>
      <c r="I209" s="3"/>
      <c r="J209" s="3"/>
      <c r="K209" s="23"/>
      <c r="L209" s="3"/>
      <c r="M209" s="24"/>
      <c r="N209" s="3"/>
      <c r="O209" s="3"/>
      <c r="P209" s="2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4"/>
      <c r="DD209" s="4"/>
      <c r="DE209" s="3"/>
      <c r="DF209" s="4"/>
      <c r="DG209" s="4"/>
      <c r="DH209" s="4"/>
      <c r="DI209" s="4"/>
      <c r="DJ209" s="4"/>
      <c r="DK209" s="4"/>
      <c r="DL209" s="4"/>
      <c r="DM209" s="4"/>
      <c r="DN209" s="4"/>
      <c r="DO209" s="4"/>
      <c r="DP209" s="4"/>
      <c r="DQ209" s="4"/>
      <c r="DR209" s="4"/>
      <c r="DS209" s="4"/>
      <c r="DT209" s="4"/>
      <c r="DU209" s="3"/>
      <c r="DV209" s="3"/>
      <c r="DW209" s="3"/>
      <c r="DX209" s="3"/>
      <c r="DY209" s="3"/>
      <c r="DZ209" s="3"/>
      <c r="EA209" s="3"/>
    </row>
    <row r="210" spans="8:131" x14ac:dyDescent="0.3">
      <c r="H210" s="3"/>
      <c r="I210" s="3"/>
      <c r="J210" s="3"/>
      <c r="K210" s="23"/>
      <c r="L210" s="3"/>
      <c r="M210" s="24"/>
      <c r="N210" s="3"/>
      <c r="O210" s="3"/>
      <c r="P210" s="2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4"/>
      <c r="DD210" s="4"/>
      <c r="DE210" s="3"/>
      <c r="DF210" s="4"/>
      <c r="DG210" s="4"/>
      <c r="DH210" s="4"/>
      <c r="DI210" s="4"/>
      <c r="DJ210" s="4"/>
      <c r="DK210" s="4"/>
      <c r="DL210" s="4"/>
      <c r="DM210" s="4"/>
      <c r="DN210" s="4"/>
      <c r="DO210" s="4"/>
      <c r="DP210" s="4"/>
      <c r="DQ210" s="4"/>
      <c r="DR210" s="4"/>
      <c r="DS210" s="4"/>
      <c r="DT210" s="4"/>
      <c r="DU210" s="3"/>
      <c r="DV210" s="3"/>
      <c r="DW210" s="3"/>
      <c r="DX210" s="3"/>
      <c r="DY210" s="3"/>
      <c r="DZ210" s="3"/>
      <c r="EA210" s="3"/>
    </row>
    <row r="211" spans="8:131" x14ac:dyDescent="0.3">
      <c r="H211" s="3"/>
      <c r="I211" s="3"/>
      <c r="J211" s="3"/>
      <c r="K211" s="23"/>
      <c r="L211" s="3"/>
      <c r="M211" s="24"/>
      <c r="N211" s="3"/>
      <c r="O211" s="3"/>
      <c r="P211" s="2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4"/>
      <c r="DD211" s="4"/>
      <c r="DE211" s="3"/>
      <c r="DF211" s="4"/>
      <c r="DG211" s="4"/>
      <c r="DH211" s="4"/>
      <c r="DI211" s="4"/>
      <c r="DJ211" s="4"/>
      <c r="DK211" s="4"/>
      <c r="DL211" s="4"/>
      <c r="DM211" s="4"/>
      <c r="DN211" s="4"/>
      <c r="DO211" s="4"/>
      <c r="DP211" s="4"/>
      <c r="DQ211" s="4"/>
      <c r="DR211" s="4"/>
      <c r="DS211" s="4"/>
      <c r="DT211" s="4"/>
      <c r="DU211" s="3"/>
      <c r="DV211" s="3"/>
      <c r="DW211" s="3"/>
      <c r="DX211" s="3"/>
      <c r="DY211" s="3"/>
      <c r="DZ211" s="3"/>
      <c r="EA211" s="3"/>
    </row>
    <row r="212" spans="8:131" x14ac:dyDescent="0.3">
      <c r="H212" s="3"/>
      <c r="I212" s="3"/>
      <c r="J212" s="3"/>
      <c r="K212" s="23"/>
      <c r="L212" s="3"/>
      <c r="M212" s="24"/>
      <c r="N212" s="3"/>
      <c r="O212" s="3"/>
      <c r="P212" s="2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4"/>
      <c r="DD212" s="4"/>
      <c r="DE212" s="3"/>
      <c r="DF212" s="4"/>
      <c r="DG212" s="4"/>
      <c r="DH212" s="4"/>
      <c r="DI212" s="4"/>
      <c r="DJ212" s="4"/>
      <c r="DK212" s="4"/>
      <c r="DL212" s="4"/>
      <c r="DM212" s="4"/>
      <c r="DN212" s="4"/>
      <c r="DO212" s="4"/>
      <c r="DP212" s="4"/>
      <c r="DQ212" s="4"/>
      <c r="DR212" s="4"/>
      <c r="DS212" s="4"/>
      <c r="DT212" s="4"/>
      <c r="DU212" s="3"/>
      <c r="DV212" s="3"/>
      <c r="DW212" s="3"/>
      <c r="DX212" s="3"/>
      <c r="DY212" s="3"/>
      <c r="DZ212" s="3"/>
      <c r="EA212" s="3"/>
    </row>
    <row r="213" spans="8:131" x14ac:dyDescent="0.3">
      <c r="H213" s="3"/>
      <c r="I213" s="3"/>
      <c r="J213" s="3"/>
      <c r="K213" s="23"/>
      <c r="L213" s="3"/>
      <c r="M213" s="24"/>
      <c r="N213" s="3"/>
      <c r="O213" s="3"/>
      <c r="P213" s="2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4"/>
      <c r="DD213" s="4"/>
      <c r="DE213" s="3"/>
      <c r="DF213" s="4"/>
      <c r="DG213" s="4"/>
      <c r="DH213" s="4"/>
      <c r="DI213" s="4"/>
      <c r="DJ213" s="4"/>
      <c r="DK213" s="4"/>
      <c r="DL213" s="4"/>
      <c r="DM213" s="4"/>
      <c r="DN213" s="4"/>
      <c r="DO213" s="4"/>
      <c r="DP213" s="4"/>
      <c r="DQ213" s="4"/>
      <c r="DR213" s="4"/>
      <c r="DS213" s="4"/>
      <c r="DT213" s="4"/>
      <c r="DU213" s="3"/>
      <c r="DV213" s="3"/>
      <c r="DW213" s="3"/>
      <c r="DX213" s="3"/>
      <c r="DY213" s="3"/>
      <c r="DZ213" s="3"/>
      <c r="EA213" s="3"/>
    </row>
    <row r="214" spans="8:131" x14ac:dyDescent="0.3">
      <c r="H214" s="3"/>
      <c r="I214" s="3"/>
      <c r="J214" s="3"/>
      <c r="K214" s="23"/>
      <c r="L214" s="3"/>
      <c r="M214" s="24"/>
      <c r="N214" s="3"/>
      <c r="O214" s="3"/>
      <c r="P214" s="2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4"/>
      <c r="DD214" s="4"/>
      <c r="DE214" s="3"/>
      <c r="DF214" s="4"/>
      <c r="DG214" s="4"/>
      <c r="DH214" s="4"/>
      <c r="DI214" s="4"/>
      <c r="DJ214" s="4"/>
      <c r="DK214" s="4"/>
      <c r="DL214" s="4"/>
      <c r="DM214" s="4"/>
      <c r="DN214" s="4"/>
      <c r="DO214" s="4"/>
      <c r="DP214" s="4"/>
      <c r="DQ214" s="4"/>
      <c r="DR214" s="4"/>
      <c r="DS214" s="4"/>
      <c r="DT214" s="4"/>
      <c r="DU214" s="3"/>
      <c r="DV214" s="3"/>
      <c r="DW214" s="3"/>
      <c r="DX214" s="3"/>
      <c r="DY214" s="3"/>
      <c r="DZ214" s="3"/>
      <c r="EA214" s="3"/>
    </row>
    <row r="215" spans="8:131" x14ac:dyDescent="0.3">
      <c r="H215" s="3"/>
      <c r="I215" s="3"/>
      <c r="J215" s="3"/>
      <c r="K215" s="23"/>
      <c r="L215" s="3"/>
      <c r="M215" s="24"/>
      <c r="N215" s="3"/>
      <c r="O215" s="3"/>
      <c r="P215" s="2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4"/>
      <c r="DD215" s="4"/>
      <c r="DE215" s="3"/>
      <c r="DF215" s="4"/>
      <c r="DG215" s="4"/>
      <c r="DH215" s="4"/>
      <c r="DI215" s="4"/>
      <c r="DJ215" s="4"/>
      <c r="DK215" s="4"/>
      <c r="DL215" s="4"/>
      <c r="DM215" s="4"/>
      <c r="DN215" s="4"/>
      <c r="DO215" s="4"/>
      <c r="DP215" s="4"/>
      <c r="DQ215" s="4"/>
      <c r="DR215" s="4"/>
      <c r="DS215" s="4"/>
      <c r="DT215" s="4"/>
      <c r="DU215" s="3"/>
      <c r="DV215" s="3"/>
      <c r="DW215" s="3"/>
      <c r="DX215" s="3"/>
      <c r="DY215" s="3"/>
      <c r="DZ215" s="3"/>
      <c r="EA215" s="3"/>
    </row>
    <row r="216" spans="8:131" x14ac:dyDescent="0.3">
      <c r="H216" s="3"/>
      <c r="I216" s="3"/>
      <c r="J216" s="3"/>
      <c r="K216" s="23"/>
      <c r="L216" s="3"/>
      <c r="M216" s="24"/>
      <c r="N216" s="3"/>
      <c r="O216" s="3"/>
      <c r="P216" s="2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4"/>
      <c r="DD216" s="4"/>
      <c r="DE216" s="3"/>
      <c r="DF216" s="4"/>
      <c r="DG216" s="4"/>
      <c r="DH216" s="4"/>
      <c r="DI216" s="4"/>
      <c r="DJ216" s="4"/>
      <c r="DK216" s="4"/>
      <c r="DL216" s="4"/>
      <c r="DM216" s="4"/>
      <c r="DN216" s="4"/>
      <c r="DO216" s="4"/>
      <c r="DP216" s="4"/>
      <c r="DQ216" s="4"/>
      <c r="DR216" s="4"/>
      <c r="DS216" s="4"/>
      <c r="DT216" s="4"/>
      <c r="DU216" s="3"/>
      <c r="DV216" s="3"/>
      <c r="DW216" s="3"/>
      <c r="DX216" s="3"/>
      <c r="DY216" s="3"/>
      <c r="DZ216" s="3"/>
      <c r="EA216" s="3"/>
    </row>
    <row r="217" spans="8:131" x14ac:dyDescent="0.3">
      <c r="H217" s="3"/>
      <c r="I217" s="3"/>
      <c r="J217" s="3"/>
      <c r="K217" s="23"/>
      <c r="L217" s="3"/>
      <c r="M217" s="24"/>
      <c r="N217" s="3"/>
      <c r="O217" s="3"/>
      <c r="P217" s="2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4"/>
      <c r="DD217" s="4"/>
      <c r="DE217" s="3"/>
      <c r="DF217" s="4"/>
      <c r="DG217" s="4"/>
      <c r="DH217" s="4"/>
      <c r="DI217" s="4"/>
      <c r="DJ217" s="4"/>
      <c r="DK217" s="4"/>
      <c r="DL217" s="4"/>
      <c r="DM217" s="4"/>
      <c r="DN217" s="4"/>
      <c r="DO217" s="4"/>
      <c r="DP217" s="4"/>
      <c r="DQ217" s="4"/>
      <c r="DR217" s="4"/>
      <c r="DS217" s="4"/>
      <c r="DT217" s="4"/>
      <c r="DU217" s="3"/>
      <c r="DV217" s="3"/>
      <c r="DW217" s="3"/>
      <c r="DX217" s="3"/>
      <c r="DY217" s="3"/>
      <c r="DZ217" s="3"/>
      <c r="EA217" s="3"/>
    </row>
    <row r="218" spans="8:131" x14ac:dyDescent="0.3">
      <c r="H218" s="3"/>
      <c r="I218" s="3"/>
      <c r="J218" s="3"/>
      <c r="K218" s="23"/>
      <c r="L218" s="3"/>
      <c r="M218" s="24"/>
      <c r="N218" s="3"/>
      <c r="O218" s="3"/>
      <c r="P218" s="2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4"/>
      <c r="DD218" s="4"/>
      <c r="DE218" s="3"/>
      <c r="DF218" s="4"/>
      <c r="DG218" s="4"/>
      <c r="DH218" s="4"/>
      <c r="DI218" s="4"/>
      <c r="DJ218" s="4"/>
      <c r="DK218" s="4"/>
      <c r="DL218" s="4"/>
      <c r="DM218" s="4"/>
      <c r="DN218" s="4"/>
      <c r="DO218" s="4"/>
      <c r="DP218" s="4"/>
      <c r="DQ218" s="4"/>
      <c r="DR218" s="4"/>
      <c r="DS218" s="4"/>
      <c r="DT218" s="4"/>
      <c r="DU218" s="3"/>
      <c r="DV218" s="3"/>
      <c r="DW218" s="3"/>
      <c r="DX218" s="3"/>
      <c r="DY218" s="3"/>
      <c r="DZ218" s="3"/>
      <c r="EA218" s="3"/>
    </row>
    <row r="219" spans="8:131" x14ac:dyDescent="0.3">
      <c r="H219" s="3"/>
      <c r="I219" s="3"/>
      <c r="J219" s="3"/>
      <c r="K219" s="23"/>
      <c r="L219" s="3"/>
      <c r="M219" s="24"/>
      <c r="N219" s="3"/>
      <c r="O219" s="3"/>
      <c r="P219" s="2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4"/>
      <c r="DD219" s="4"/>
      <c r="DE219" s="3"/>
      <c r="DF219" s="4"/>
      <c r="DG219" s="4"/>
      <c r="DH219" s="4"/>
      <c r="DI219" s="4"/>
      <c r="DJ219" s="4"/>
      <c r="DK219" s="4"/>
      <c r="DL219" s="4"/>
      <c r="DM219" s="4"/>
      <c r="DN219" s="4"/>
      <c r="DO219" s="4"/>
      <c r="DP219" s="4"/>
      <c r="DQ219" s="4"/>
      <c r="DR219" s="4"/>
      <c r="DS219" s="4"/>
      <c r="DT219" s="4"/>
      <c r="DU219" s="3"/>
      <c r="DV219" s="3"/>
      <c r="DW219" s="3"/>
      <c r="DX219" s="3"/>
      <c r="DY219" s="3"/>
      <c r="DZ219" s="3"/>
      <c r="EA219" s="3"/>
    </row>
    <row r="220" spans="8:131" x14ac:dyDescent="0.3">
      <c r="H220" s="3"/>
      <c r="I220" s="3"/>
      <c r="J220" s="3"/>
      <c r="K220" s="23"/>
      <c r="L220" s="3"/>
      <c r="M220" s="24"/>
      <c r="N220" s="3"/>
      <c r="O220" s="3"/>
      <c r="P220" s="2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4"/>
      <c r="DD220" s="4"/>
      <c r="DE220" s="3"/>
      <c r="DF220" s="4"/>
      <c r="DG220" s="4"/>
      <c r="DH220" s="4"/>
      <c r="DI220" s="4"/>
      <c r="DJ220" s="4"/>
      <c r="DK220" s="4"/>
      <c r="DL220" s="4"/>
      <c r="DM220" s="4"/>
      <c r="DN220" s="4"/>
      <c r="DO220" s="4"/>
      <c r="DP220" s="4"/>
      <c r="DQ220" s="4"/>
      <c r="DR220" s="4"/>
      <c r="DS220" s="4"/>
      <c r="DT220" s="4"/>
      <c r="DU220" s="3"/>
      <c r="DV220" s="3"/>
      <c r="DW220" s="3"/>
      <c r="DX220" s="3"/>
      <c r="DY220" s="3"/>
      <c r="DZ220" s="3"/>
      <c r="EA220" s="3"/>
    </row>
    <row r="221" spans="8:131" x14ac:dyDescent="0.3">
      <c r="H221" s="3"/>
      <c r="I221" s="3"/>
      <c r="J221" s="3"/>
      <c r="K221" s="23"/>
      <c r="L221" s="3"/>
      <c r="M221" s="24"/>
      <c r="N221" s="3"/>
      <c r="O221" s="3"/>
      <c r="P221" s="2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4"/>
      <c r="DD221" s="4"/>
      <c r="DE221" s="3"/>
      <c r="DF221" s="4"/>
      <c r="DG221" s="4"/>
      <c r="DH221" s="4"/>
      <c r="DI221" s="4"/>
      <c r="DJ221" s="4"/>
      <c r="DK221" s="4"/>
      <c r="DL221" s="4"/>
      <c r="DM221" s="4"/>
      <c r="DN221" s="4"/>
      <c r="DO221" s="4"/>
      <c r="DP221" s="4"/>
      <c r="DQ221" s="4"/>
      <c r="DR221" s="4"/>
      <c r="DS221" s="4"/>
      <c r="DT221" s="4"/>
      <c r="DU221" s="3"/>
      <c r="DV221" s="3"/>
      <c r="DW221" s="3"/>
      <c r="DX221" s="3"/>
      <c r="DY221" s="3"/>
      <c r="DZ221" s="3"/>
      <c r="EA221" s="3"/>
    </row>
    <row r="222" spans="8:131" x14ac:dyDescent="0.3">
      <c r="H222" s="3"/>
      <c r="I222" s="3"/>
      <c r="J222" s="3"/>
      <c r="K222" s="23"/>
      <c r="L222" s="3"/>
      <c r="M222" s="24"/>
      <c r="N222" s="3"/>
      <c r="O222" s="3"/>
      <c r="P222" s="2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4"/>
      <c r="DD222" s="4"/>
      <c r="DE222" s="3"/>
      <c r="DF222" s="4"/>
      <c r="DG222" s="4"/>
      <c r="DH222" s="4"/>
      <c r="DI222" s="4"/>
      <c r="DJ222" s="4"/>
      <c r="DK222" s="4"/>
      <c r="DL222" s="4"/>
      <c r="DM222" s="4"/>
      <c r="DN222" s="4"/>
      <c r="DO222" s="4"/>
      <c r="DP222" s="4"/>
      <c r="DQ222" s="4"/>
      <c r="DR222" s="4"/>
      <c r="DS222" s="4"/>
      <c r="DT222" s="4"/>
      <c r="DU222" s="3"/>
      <c r="DV222" s="3"/>
      <c r="DW222" s="3"/>
      <c r="DX222" s="3"/>
      <c r="DY222" s="3"/>
      <c r="DZ222" s="3"/>
      <c r="EA222" s="3"/>
    </row>
    <row r="223" spans="8:131" x14ac:dyDescent="0.3">
      <c r="H223" s="3"/>
      <c r="I223" s="3"/>
      <c r="J223" s="3"/>
      <c r="K223" s="23"/>
      <c r="L223" s="3"/>
      <c r="M223" s="24"/>
      <c r="N223" s="3"/>
      <c r="O223" s="3"/>
      <c r="P223" s="2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4"/>
      <c r="DD223" s="4"/>
      <c r="DE223" s="3"/>
      <c r="DF223" s="4"/>
      <c r="DG223" s="4"/>
      <c r="DH223" s="4"/>
      <c r="DI223" s="4"/>
      <c r="DJ223" s="4"/>
      <c r="DK223" s="4"/>
      <c r="DL223" s="4"/>
      <c r="DM223" s="4"/>
      <c r="DN223" s="4"/>
      <c r="DO223" s="4"/>
      <c r="DP223" s="4"/>
      <c r="DQ223" s="4"/>
      <c r="DR223" s="4"/>
      <c r="DS223" s="4"/>
      <c r="DT223" s="4"/>
      <c r="DU223" s="3"/>
      <c r="DV223" s="3"/>
      <c r="DW223" s="3"/>
      <c r="DX223" s="3"/>
      <c r="DY223" s="3"/>
      <c r="DZ223" s="3"/>
      <c r="EA223" s="3"/>
    </row>
    <row r="224" spans="8:131" x14ac:dyDescent="0.3">
      <c r="H224" s="3"/>
      <c r="I224" s="3"/>
      <c r="J224" s="3"/>
      <c r="K224" s="23"/>
      <c r="L224" s="3"/>
      <c r="M224" s="24"/>
      <c r="N224" s="3"/>
      <c r="O224" s="3"/>
      <c r="P224" s="2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4"/>
      <c r="DD224" s="4"/>
      <c r="DE224" s="3"/>
      <c r="DF224" s="4"/>
      <c r="DG224" s="4"/>
      <c r="DH224" s="4"/>
      <c r="DI224" s="4"/>
      <c r="DJ224" s="4"/>
      <c r="DK224" s="4"/>
      <c r="DL224" s="4"/>
      <c r="DM224" s="4"/>
      <c r="DN224" s="4"/>
      <c r="DO224" s="4"/>
      <c r="DP224" s="4"/>
      <c r="DQ224" s="4"/>
      <c r="DR224" s="4"/>
      <c r="DS224" s="4"/>
      <c r="DT224" s="4"/>
      <c r="DU224" s="3"/>
      <c r="DV224" s="3"/>
      <c r="DW224" s="3"/>
      <c r="DX224" s="3"/>
      <c r="DY224" s="3"/>
      <c r="DZ224" s="3"/>
      <c r="EA224" s="3"/>
    </row>
    <row r="225" spans="8:131" x14ac:dyDescent="0.3">
      <c r="H225" s="3"/>
      <c r="I225" s="3"/>
      <c r="J225" s="3"/>
      <c r="K225" s="23"/>
      <c r="L225" s="3"/>
      <c r="M225" s="24"/>
      <c r="N225" s="3"/>
      <c r="O225" s="3"/>
      <c r="P225" s="2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4"/>
      <c r="DD225" s="4"/>
      <c r="DE225" s="3"/>
      <c r="DF225" s="4"/>
      <c r="DG225" s="4"/>
      <c r="DH225" s="4"/>
      <c r="DI225" s="4"/>
      <c r="DJ225" s="4"/>
      <c r="DK225" s="4"/>
      <c r="DL225" s="4"/>
      <c r="DM225" s="4"/>
      <c r="DN225" s="4"/>
      <c r="DO225" s="4"/>
      <c r="DP225" s="4"/>
      <c r="DQ225" s="4"/>
      <c r="DR225" s="4"/>
      <c r="DS225" s="4"/>
      <c r="DT225" s="4"/>
      <c r="DU225" s="3"/>
      <c r="DV225" s="3"/>
      <c r="DW225" s="3"/>
      <c r="DX225" s="3"/>
      <c r="DY225" s="3"/>
      <c r="DZ225" s="3"/>
      <c r="EA225" s="3"/>
    </row>
    <row r="226" spans="8:131" x14ac:dyDescent="0.3">
      <c r="H226" s="3"/>
      <c r="I226" s="3"/>
      <c r="J226" s="3"/>
      <c r="K226" s="23"/>
      <c r="L226" s="3"/>
      <c r="M226" s="24"/>
      <c r="N226" s="3"/>
      <c r="O226" s="3"/>
      <c r="P226" s="2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4"/>
      <c r="DD226" s="4"/>
      <c r="DE226" s="3"/>
      <c r="DF226" s="4"/>
      <c r="DG226" s="4"/>
      <c r="DH226" s="4"/>
      <c r="DI226" s="4"/>
      <c r="DJ226" s="4"/>
      <c r="DK226" s="4"/>
      <c r="DL226" s="4"/>
      <c r="DM226" s="4"/>
      <c r="DN226" s="4"/>
      <c r="DO226" s="4"/>
      <c r="DP226" s="4"/>
      <c r="DQ226" s="4"/>
      <c r="DR226" s="4"/>
      <c r="DS226" s="4"/>
      <c r="DT226" s="4"/>
      <c r="DU226" s="3"/>
      <c r="DV226" s="3"/>
      <c r="DW226" s="3"/>
      <c r="DX226" s="3"/>
      <c r="DY226" s="3"/>
      <c r="DZ226" s="3"/>
      <c r="EA226" s="3"/>
    </row>
    <row r="227" spans="8:131" x14ac:dyDescent="0.3">
      <c r="H227" s="3"/>
      <c r="I227" s="3"/>
      <c r="J227" s="3"/>
      <c r="K227" s="23"/>
      <c r="L227" s="3"/>
      <c r="M227" s="24"/>
      <c r="N227" s="3"/>
      <c r="O227" s="3"/>
      <c r="P227" s="2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4"/>
      <c r="DD227" s="4"/>
      <c r="DE227" s="3"/>
      <c r="DF227" s="4"/>
      <c r="DG227" s="4"/>
      <c r="DH227" s="4"/>
      <c r="DI227" s="4"/>
      <c r="DJ227" s="4"/>
      <c r="DK227" s="4"/>
      <c r="DL227" s="4"/>
      <c r="DM227" s="4"/>
      <c r="DN227" s="4"/>
      <c r="DO227" s="4"/>
      <c r="DP227" s="4"/>
      <c r="DQ227" s="4"/>
      <c r="DR227" s="4"/>
      <c r="DS227" s="4"/>
      <c r="DT227" s="4"/>
      <c r="DU227" s="3"/>
      <c r="DV227" s="3"/>
      <c r="DW227" s="3"/>
      <c r="DX227" s="3"/>
      <c r="DY227" s="3"/>
      <c r="DZ227" s="3"/>
      <c r="EA227" s="3"/>
    </row>
    <row r="228" spans="8:131" x14ac:dyDescent="0.3">
      <c r="H228" s="3"/>
      <c r="I228" s="3"/>
      <c r="J228" s="3"/>
      <c r="K228" s="23"/>
      <c r="L228" s="3"/>
      <c r="M228" s="24"/>
      <c r="N228" s="3"/>
      <c r="O228" s="3"/>
      <c r="P228" s="2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4"/>
      <c r="DD228" s="4"/>
      <c r="DE228" s="3"/>
      <c r="DF228" s="4"/>
      <c r="DG228" s="4"/>
      <c r="DH228" s="4"/>
      <c r="DI228" s="4"/>
      <c r="DJ228" s="4"/>
      <c r="DK228" s="4"/>
      <c r="DL228" s="4"/>
      <c r="DM228" s="4"/>
      <c r="DN228" s="4"/>
      <c r="DO228" s="4"/>
      <c r="DP228" s="4"/>
      <c r="DQ228" s="4"/>
      <c r="DR228" s="4"/>
      <c r="DS228" s="4"/>
      <c r="DT228" s="4"/>
      <c r="DU228" s="3"/>
      <c r="DV228" s="3"/>
      <c r="DW228" s="3"/>
      <c r="DX228" s="3"/>
      <c r="DY228" s="3"/>
      <c r="DZ228" s="3"/>
      <c r="EA228" s="3"/>
    </row>
    <row r="229" spans="8:131" x14ac:dyDescent="0.3">
      <c r="H229" s="3"/>
      <c r="I229" s="3"/>
      <c r="J229" s="3"/>
      <c r="K229" s="23"/>
      <c r="L229" s="3"/>
      <c r="M229" s="24"/>
      <c r="N229" s="3"/>
      <c r="O229" s="3"/>
      <c r="P229" s="2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4"/>
      <c r="DD229" s="4"/>
      <c r="DE229" s="3"/>
      <c r="DF229" s="4"/>
      <c r="DG229" s="4"/>
      <c r="DH229" s="4"/>
      <c r="DI229" s="4"/>
      <c r="DJ229" s="4"/>
      <c r="DK229" s="4"/>
      <c r="DL229" s="4"/>
      <c r="DM229" s="4"/>
      <c r="DN229" s="4"/>
      <c r="DO229" s="4"/>
      <c r="DP229" s="4"/>
      <c r="DQ229" s="4"/>
      <c r="DR229" s="4"/>
      <c r="DS229" s="4"/>
      <c r="DT229" s="4"/>
      <c r="DU229" s="3"/>
      <c r="DV229" s="3"/>
      <c r="DW229" s="3"/>
      <c r="DX229" s="3"/>
      <c r="DY229" s="3"/>
      <c r="DZ229" s="3"/>
      <c r="EA229" s="3"/>
    </row>
    <row r="230" spans="8:131" x14ac:dyDescent="0.3">
      <c r="H230" s="3"/>
      <c r="I230" s="3"/>
      <c r="J230" s="3"/>
      <c r="K230" s="23"/>
      <c r="L230" s="3"/>
      <c r="M230" s="24"/>
      <c r="N230" s="3"/>
      <c r="O230" s="3"/>
      <c r="P230" s="2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4"/>
      <c r="DD230" s="4"/>
      <c r="DE230" s="3"/>
      <c r="DF230" s="4"/>
      <c r="DG230" s="4"/>
      <c r="DH230" s="4"/>
      <c r="DI230" s="4"/>
      <c r="DJ230" s="4"/>
      <c r="DK230" s="4"/>
      <c r="DL230" s="4"/>
      <c r="DM230" s="4"/>
      <c r="DN230" s="4"/>
      <c r="DO230" s="4"/>
      <c r="DP230" s="4"/>
      <c r="DQ230" s="4"/>
      <c r="DR230" s="4"/>
      <c r="DS230" s="4"/>
      <c r="DT230" s="4"/>
      <c r="DU230" s="3"/>
      <c r="DV230" s="3"/>
      <c r="DW230" s="3"/>
      <c r="DX230" s="3"/>
      <c r="DY230" s="3"/>
      <c r="DZ230" s="3"/>
      <c r="EA230" s="3"/>
    </row>
    <row r="231" spans="8:131" x14ac:dyDescent="0.3">
      <c r="H231" s="3"/>
      <c r="I231" s="3"/>
      <c r="J231" s="3"/>
      <c r="K231" s="23"/>
      <c r="L231" s="3"/>
      <c r="M231" s="24"/>
      <c r="N231" s="3"/>
      <c r="O231" s="3"/>
      <c r="P231" s="2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4"/>
      <c r="DD231" s="4"/>
      <c r="DE231" s="3"/>
      <c r="DF231" s="4"/>
      <c r="DG231" s="4"/>
      <c r="DH231" s="4"/>
      <c r="DI231" s="4"/>
      <c r="DJ231" s="4"/>
      <c r="DK231" s="4"/>
      <c r="DL231" s="4"/>
      <c r="DM231" s="4"/>
      <c r="DN231" s="4"/>
      <c r="DO231" s="4"/>
      <c r="DP231" s="4"/>
      <c r="DQ231" s="4"/>
      <c r="DR231" s="4"/>
      <c r="DS231" s="4"/>
      <c r="DT231" s="4"/>
      <c r="DU231" s="3"/>
      <c r="DV231" s="3"/>
      <c r="DW231" s="3"/>
      <c r="DX231" s="3"/>
      <c r="DY231" s="3"/>
      <c r="DZ231" s="3"/>
      <c r="EA231" s="3"/>
    </row>
    <row r="232" spans="8:131" x14ac:dyDescent="0.3">
      <c r="H232" s="3"/>
      <c r="I232" s="3"/>
      <c r="J232" s="3"/>
      <c r="K232" s="23"/>
      <c r="L232" s="3"/>
      <c r="M232" s="24"/>
      <c r="N232" s="3"/>
      <c r="O232" s="3"/>
      <c r="P232" s="2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4"/>
      <c r="DD232" s="4"/>
      <c r="DE232" s="3"/>
      <c r="DF232" s="4"/>
      <c r="DG232" s="4"/>
      <c r="DH232" s="4"/>
      <c r="DI232" s="4"/>
      <c r="DJ232" s="4"/>
      <c r="DK232" s="4"/>
      <c r="DL232" s="4"/>
      <c r="DM232" s="4"/>
      <c r="DN232" s="4"/>
      <c r="DO232" s="4"/>
      <c r="DP232" s="4"/>
      <c r="DQ232" s="4"/>
      <c r="DR232" s="4"/>
      <c r="DS232" s="4"/>
      <c r="DT232" s="4"/>
      <c r="DU232" s="3"/>
      <c r="DV232" s="3"/>
      <c r="DW232" s="3"/>
      <c r="DX232" s="3"/>
      <c r="DY232" s="3"/>
      <c r="DZ232" s="3"/>
      <c r="EA232" s="3"/>
    </row>
    <row r="233" spans="8:131" x14ac:dyDescent="0.3">
      <c r="H233" s="3"/>
      <c r="I233" s="3"/>
      <c r="J233" s="3"/>
      <c r="K233" s="23"/>
      <c r="L233" s="3"/>
      <c r="M233" s="24"/>
      <c r="N233" s="3"/>
      <c r="O233" s="3"/>
      <c r="P233" s="2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4"/>
      <c r="DD233" s="4"/>
      <c r="DE233" s="3"/>
      <c r="DF233" s="4"/>
      <c r="DG233" s="4"/>
      <c r="DH233" s="4"/>
      <c r="DI233" s="4"/>
      <c r="DJ233" s="4"/>
      <c r="DK233" s="4"/>
      <c r="DL233" s="4"/>
      <c r="DM233" s="4"/>
      <c r="DN233" s="4"/>
      <c r="DO233" s="4"/>
      <c r="DP233" s="4"/>
      <c r="DQ233" s="4"/>
      <c r="DR233" s="4"/>
      <c r="DS233" s="4"/>
      <c r="DT233" s="4"/>
      <c r="DU233" s="3"/>
      <c r="DV233" s="3"/>
      <c r="DW233" s="3"/>
      <c r="DX233" s="3"/>
      <c r="DY233" s="3"/>
      <c r="DZ233" s="3"/>
      <c r="EA233" s="3"/>
    </row>
    <row r="234" spans="8:131" x14ac:dyDescent="0.3">
      <c r="H234" s="3"/>
      <c r="I234" s="3"/>
      <c r="J234" s="3"/>
      <c r="K234" s="23"/>
      <c r="L234" s="3"/>
      <c r="M234" s="24"/>
      <c r="N234" s="3"/>
      <c r="O234" s="3"/>
      <c r="P234" s="2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4"/>
      <c r="DD234" s="4"/>
      <c r="DE234" s="3"/>
      <c r="DF234" s="4"/>
      <c r="DG234" s="4"/>
      <c r="DH234" s="4"/>
      <c r="DI234" s="4"/>
      <c r="DJ234" s="4"/>
      <c r="DK234" s="4"/>
      <c r="DL234" s="4"/>
      <c r="DM234" s="4"/>
      <c r="DN234" s="4"/>
      <c r="DO234" s="4"/>
      <c r="DP234" s="4"/>
      <c r="DQ234" s="4"/>
      <c r="DR234" s="4"/>
      <c r="DS234" s="4"/>
      <c r="DT234" s="4"/>
      <c r="DU234" s="3"/>
      <c r="DV234" s="3"/>
      <c r="DW234" s="3"/>
      <c r="DX234" s="3"/>
      <c r="DY234" s="3"/>
      <c r="DZ234" s="3"/>
      <c r="EA234" s="3"/>
    </row>
    <row r="235" spans="8:131" x14ac:dyDescent="0.3">
      <c r="H235" s="3"/>
      <c r="I235" s="3"/>
      <c r="J235" s="3"/>
      <c r="K235" s="23"/>
      <c r="L235" s="3"/>
      <c r="M235" s="24"/>
      <c r="N235" s="3"/>
      <c r="O235" s="3"/>
      <c r="P235" s="2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4"/>
      <c r="DD235" s="4"/>
      <c r="DE235" s="3"/>
      <c r="DF235" s="4"/>
      <c r="DG235" s="4"/>
      <c r="DH235" s="4"/>
      <c r="DI235" s="4"/>
      <c r="DJ235" s="4"/>
      <c r="DK235" s="4"/>
      <c r="DL235" s="4"/>
      <c r="DM235" s="4"/>
      <c r="DN235" s="4"/>
      <c r="DO235" s="4"/>
      <c r="DP235" s="4"/>
      <c r="DQ235" s="4"/>
      <c r="DR235" s="4"/>
      <c r="DS235" s="4"/>
      <c r="DT235" s="4"/>
      <c r="DU235" s="3"/>
      <c r="DV235" s="3"/>
      <c r="DW235" s="3"/>
      <c r="DX235" s="3"/>
      <c r="DY235" s="3"/>
      <c r="DZ235" s="3"/>
      <c r="EA235" s="3"/>
    </row>
    <row r="236" spans="8:131" x14ac:dyDescent="0.3">
      <c r="H236" s="3"/>
      <c r="I236" s="3"/>
      <c r="J236" s="3"/>
      <c r="K236" s="23"/>
      <c r="L236" s="3"/>
      <c r="M236" s="24"/>
      <c r="N236" s="3"/>
      <c r="O236" s="3"/>
      <c r="P236" s="2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4"/>
      <c r="DD236" s="4"/>
      <c r="DE236" s="3"/>
      <c r="DF236" s="4"/>
      <c r="DG236" s="4"/>
      <c r="DH236" s="4"/>
      <c r="DI236" s="4"/>
      <c r="DJ236" s="4"/>
      <c r="DK236" s="4"/>
      <c r="DL236" s="4"/>
      <c r="DM236" s="4"/>
      <c r="DN236" s="4"/>
      <c r="DO236" s="4"/>
      <c r="DP236" s="4"/>
      <c r="DQ236" s="4"/>
      <c r="DR236" s="4"/>
      <c r="DS236" s="4"/>
      <c r="DT236" s="4"/>
      <c r="DU236" s="3"/>
      <c r="DV236" s="3"/>
      <c r="DW236" s="3"/>
      <c r="DX236" s="3"/>
      <c r="DY236" s="3"/>
      <c r="DZ236" s="3"/>
      <c r="EA236" s="3"/>
    </row>
    <row r="237" spans="8:131" x14ac:dyDescent="0.3">
      <c r="H237" s="3"/>
      <c r="I237" s="3"/>
      <c r="J237" s="3"/>
      <c r="K237" s="23"/>
      <c r="L237" s="3"/>
      <c r="M237" s="24"/>
      <c r="N237" s="3"/>
      <c r="O237" s="3"/>
      <c r="P237" s="2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4"/>
      <c r="DD237" s="4"/>
      <c r="DE237" s="3"/>
      <c r="DF237" s="4"/>
      <c r="DG237" s="4"/>
      <c r="DH237" s="4"/>
      <c r="DI237" s="4"/>
      <c r="DJ237" s="4"/>
      <c r="DK237" s="4"/>
      <c r="DL237" s="4"/>
      <c r="DM237" s="4"/>
      <c r="DN237" s="4"/>
      <c r="DO237" s="4"/>
      <c r="DP237" s="4"/>
      <c r="DQ237" s="4"/>
      <c r="DR237" s="4"/>
      <c r="DS237" s="4"/>
      <c r="DT237" s="4"/>
      <c r="DU237" s="3"/>
      <c r="DV237" s="3"/>
      <c r="DW237" s="3"/>
      <c r="DX237" s="3"/>
      <c r="DY237" s="3"/>
      <c r="DZ237" s="3"/>
      <c r="EA237" s="3"/>
    </row>
    <row r="238" spans="8:131" x14ac:dyDescent="0.3">
      <c r="H238" s="3"/>
      <c r="I238" s="3"/>
      <c r="J238" s="3"/>
      <c r="K238" s="23"/>
      <c r="L238" s="3"/>
      <c r="M238" s="24"/>
      <c r="N238" s="3"/>
      <c r="O238" s="3"/>
      <c r="P238" s="2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4"/>
      <c r="DD238" s="4"/>
      <c r="DE238" s="3"/>
      <c r="DF238" s="4"/>
      <c r="DG238" s="4"/>
      <c r="DH238" s="4"/>
      <c r="DI238" s="4"/>
      <c r="DJ238" s="4"/>
      <c r="DK238" s="4"/>
      <c r="DL238" s="4"/>
      <c r="DM238" s="4"/>
      <c r="DN238" s="4"/>
      <c r="DO238" s="4"/>
      <c r="DP238" s="4"/>
      <c r="DQ238" s="4"/>
      <c r="DR238" s="4"/>
      <c r="DS238" s="4"/>
      <c r="DT238" s="4"/>
      <c r="DU238" s="3"/>
      <c r="DV238" s="3"/>
      <c r="DW238" s="3"/>
      <c r="DX238" s="3"/>
      <c r="DY238" s="3"/>
      <c r="DZ238" s="3"/>
      <c r="EA238" s="3"/>
    </row>
    <row r="239" spans="8:131" x14ac:dyDescent="0.3">
      <c r="H239" s="3"/>
      <c r="I239" s="3"/>
      <c r="J239" s="3"/>
      <c r="K239" s="23"/>
      <c r="L239" s="3"/>
      <c r="M239" s="24"/>
      <c r="N239" s="3"/>
      <c r="O239" s="3"/>
      <c r="P239" s="2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4"/>
      <c r="DD239" s="4"/>
      <c r="DE239" s="3"/>
      <c r="DF239" s="4"/>
      <c r="DG239" s="4"/>
      <c r="DH239" s="4"/>
      <c r="DI239" s="4"/>
      <c r="DJ239" s="4"/>
      <c r="DK239" s="4"/>
      <c r="DL239" s="4"/>
      <c r="DM239" s="4"/>
      <c r="DN239" s="4"/>
      <c r="DO239" s="4"/>
      <c r="DP239" s="4"/>
      <c r="DQ239" s="4"/>
      <c r="DR239" s="4"/>
      <c r="DS239" s="4"/>
      <c r="DT239" s="4"/>
      <c r="DU239" s="3"/>
      <c r="DV239" s="3"/>
      <c r="DW239" s="3"/>
      <c r="DX239" s="3"/>
      <c r="DY239" s="3"/>
      <c r="DZ239" s="3"/>
      <c r="EA239" s="3"/>
    </row>
    <row r="240" spans="8:131" x14ac:dyDescent="0.3">
      <c r="H240" s="3"/>
      <c r="I240" s="3"/>
      <c r="J240" s="3"/>
      <c r="K240" s="23"/>
      <c r="L240" s="3"/>
      <c r="M240" s="24"/>
      <c r="N240" s="3"/>
      <c r="O240" s="3"/>
      <c r="P240" s="2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4"/>
      <c r="DD240" s="4"/>
      <c r="DE240" s="3"/>
      <c r="DF240" s="4"/>
      <c r="DG240" s="4"/>
      <c r="DH240" s="4"/>
      <c r="DI240" s="4"/>
      <c r="DJ240" s="4"/>
      <c r="DK240" s="4"/>
      <c r="DL240" s="4"/>
      <c r="DM240" s="4"/>
      <c r="DN240" s="4"/>
      <c r="DO240" s="4"/>
      <c r="DP240" s="4"/>
      <c r="DQ240" s="4"/>
      <c r="DR240" s="4"/>
      <c r="DS240" s="4"/>
      <c r="DT240" s="4"/>
      <c r="DU240" s="3"/>
      <c r="DV240" s="3"/>
      <c r="DW240" s="3"/>
      <c r="DX240" s="3"/>
      <c r="DY240" s="3"/>
      <c r="DZ240" s="3"/>
      <c r="EA240" s="3"/>
    </row>
    <row r="241" spans="8:131" x14ac:dyDescent="0.3">
      <c r="H241" s="3"/>
      <c r="I241" s="3"/>
      <c r="J241" s="3"/>
      <c r="K241" s="23"/>
      <c r="L241" s="3"/>
      <c r="M241" s="24"/>
      <c r="N241" s="3"/>
      <c r="O241" s="3"/>
      <c r="P241" s="2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4"/>
      <c r="DD241" s="4"/>
      <c r="DE241" s="3"/>
      <c r="DF241" s="4"/>
      <c r="DG241" s="4"/>
      <c r="DH241" s="4"/>
      <c r="DI241" s="4"/>
      <c r="DJ241" s="4"/>
      <c r="DK241" s="4"/>
      <c r="DL241" s="4"/>
      <c r="DM241" s="4"/>
      <c r="DN241" s="4"/>
      <c r="DO241" s="4"/>
      <c r="DP241" s="4"/>
      <c r="DQ241" s="4"/>
      <c r="DR241" s="4"/>
      <c r="DS241" s="4"/>
      <c r="DT241" s="4"/>
      <c r="DU241" s="3"/>
      <c r="DV241" s="3"/>
      <c r="DW241" s="3"/>
      <c r="DX241" s="3"/>
      <c r="DY241" s="3"/>
      <c r="DZ241" s="3"/>
      <c r="EA241" s="3"/>
    </row>
    <row r="242" spans="8:131" x14ac:dyDescent="0.3">
      <c r="H242" s="3"/>
      <c r="I242" s="3"/>
      <c r="J242" s="3"/>
      <c r="K242" s="23"/>
      <c r="L242" s="3"/>
      <c r="M242" s="24"/>
      <c r="N242" s="3"/>
      <c r="O242" s="3"/>
      <c r="P242" s="2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4"/>
      <c r="DD242" s="4"/>
      <c r="DE242" s="3"/>
      <c r="DF242" s="4"/>
      <c r="DG242" s="4"/>
      <c r="DH242" s="4"/>
      <c r="DI242" s="4"/>
      <c r="DJ242" s="4"/>
      <c r="DK242" s="4"/>
      <c r="DL242" s="4"/>
      <c r="DM242" s="4"/>
      <c r="DN242" s="4"/>
      <c r="DO242" s="4"/>
      <c r="DP242" s="4"/>
      <c r="DQ242" s="4"/>
      <c r="DR242" s="4"/>
      <c r="DS242" s="4"/>
      <c r="DT242" s="4"/>
      <c r="DU242" s="3"/>
      <c r="DV242" s="3"/>
      <c r="DW242" s="3"/>
      <c r="DX242" s="3"/>
      <c r="DY242" s="3"/>
      <c r="DZ242" s="3"/>
      <c r="EA242" s="3"/>
    </row>
    <row r="243" spans="8:131" x14ac:dyDescent="0.3">
      <c r="H243" s="3"/>
      <c r="I243" s="3"/>
      <c r="J243" s="3"/>
      <c r="K243" s="23"/>
      <c r="L243" s="3"/>
      <c r="M243" s="24"/>
      <c r="N243" s="3"/>
      <c r="O243" s="3"/>
      <c r="P243" s="2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4"/>
      <c r="DD243" s="4"/>
      <c r="DE243" s="3"/>
      <c r="DF243" s="4"/>
      <c r="DG243" s="4"/>
      <c r="DH243" s="4"/>
      <c r="DI243" s="4"/>
      <c r="DJ243" s="4"/>
      <c r="DK243" s="4"/>
      <c r="DL243" s="4"/>
      <c r="DM243" s="4"/>
      <c r="DN243" s="4"/>
      <c r="DO243" s="4"/>
      <c r="DP243" s="4"/>
      <c r="DQ243" s="4"/>
      <c r="DR243" s="4"/>
      <c r="DS243" s="4"/>
      <c r="DT243" s="4"/>
      <c r="DU243" s="3"/>
      <c r="DV243" s="3"/>
      <c r="DW243" s="3"/>
      <c r="DX243" s="3"/>
      <c r="DY243" s="3"/>
      <c r="DZ243" s="3"/>
      <c r="EA243" s="3"/>
    </row>
    <row r="244" spans="8:131" x14ac:dyDescent="0.3">
      <c r="H244" s="3"/>
      <c r="I244" s="3"/>
      <c r="J244" s="3"/>
      <c r="K244" s="23"/>
      <c r="L244" s="3"/>
      <c r="M244" s="24"/>
      <c r="N244" s="3"/>
      <c r="O244" s="3"/>
      <c r="P244" s="2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4"/>
      <c r="DD244" s="4"/>
      <c r="DE244" s="3"/>
      <c r="DF244" s="4"/>
      <c r="DG244" s="4"/>
      <c r="DH244" s="4"/>
      <c r="DI244" s="4"/>
      <c r="DJ244" s="4"/>
      <c r="DK244" s="4"/>
      <c r="DL244" s="4"/>
      <c r="DM244" s="4"/>
      <c r="DN244" s="4"/>
      <c r="DO244" s="4"/>
      <c r="DP244" s="4"/>
      <c r="DQ244" s="4"/>
      <c r="DR244" s="4"/>
      <c r="DS244" s="4"/>
      <c r="DT244" s="4"/>
      <c r="DU244" s="3"/>
      <c r="DV244" s="3"/>
      <c r="DW244" s="3"/>
      <c r="DX244" s="3"/>
      <c r="DY244" s="3"/>
      <c r="DZ244" s="3"/>
      <c r="EA244" s="3"/>
    </row>
    <row r="245" spans="8:131" x14ac:dyDescent="0.3">
      <c r="H245" s="3"/>
      <c r="I245" s="3"/>
      <c r="J245" s="3"/>
      <c r="K245" s="23"/>
      <c r="L245" s="3"/>
      <c r="M245" s="24"/>
      <c r="N245" s="3"/>
      <c r="O245" s="3"/>
      <c r="P245" s="2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4"/>
      <c r="DD245" s="4"/>
      <c r="DE245" s="3"/>
      <c r="DF245" s="4"/>
      <c r="DG245" s="4"/>
      <c r="DH245" s="4"/>
      <c r="DI245" s="4"/>
      <c r="DJ245" s="4"/>
      <c r="DK245" s="4"/>
      <c r="DL245" s="4"/>
      <c r="DM245" s="4"/>
      <c r="DN245" s="4"/>
      <c r="DO245" s="4"/>
      <c r="DP245" s="4"/>
      <c r="DQ245" s="4"/>
      <c r="DR245" s="4"/>
      <c r="DS245" s="4"/>
      <c r="DT245" s="4"/>
      <c r="DU245" s="3"/>
      <c r="DV245" s="3"/>
      <c r="DW245" s="3"/>
      <c r="DX245" s="3"/>
      <c r="DY245" s="3"/>
      <c r="DZ245" s="3"/>
      <c r="EA245" s="3"/>
    </row>
    <row r="246" spans="8:131" x14ac:dyDescent="0.3">
      <c r="H246" s="3"/>
      <c r="I246" s="3"/>
      <c r="J246" s="3"/>
      <c r="K246" s="23"/>
      <c r="L246" s="3"/>
      <c r="M246" s="24"/>
      <c r="N246" s="3"/>
      <c r="O246" s="3"/>
      <c r="P246" s="2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4"/>
      <c r="DD246" s="4"/>
      <c r="DE246" s="3"/>
      <c r="DF246" s="4"/>
      <c r="DG246" s="4"/>
      <c r="DH246" s="4"/>
      <c r="DI246" s="4"/>
      <c r="DJ246" s="4"/>
      <c r="DK246" s="4"/>
      <c r="DL246" s="4"/>
      <c r="DM246" s="4"/>
      <c r="DN246" s="4"/>
      <c r="DO246" s="4"/>
      <c r="DP246" s="4"/>
      <c r="DQ246" s="4"/>
      <c r="DR246" s="4"/>
      <c r="DS246" s="4"/>
      <c r="DT246" s="4"/>
      <c r="DU246" s="3"/>
      <c r="DV246" s="3"/>
      <c r="DW246" s="3"/>
      <c r="DX246" s="3"/>
      <c r="DY246" s="3"/>
      <c r="DZ246" s="3"/>
      <c r="EA246" s="3"/>
    </row>
    <row r="247" spans="8:131" x14ac:dyDescent="0.3">
      <c r="H247" s="3"/>
      <c r="I247" s="3"/>
      <c r="J247" s="3"/>
      <c r="K247" s="23"/>
      <c r="L247" s="3"/>
      <c r="M247" s="24"/>
      <c r="N247" s="3"/>
      <c r="O247" s="3"/>
      <c r="P247" s="2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4"/>
      <c r="DD247" s="4"/>
      <c r="DE247" s="3"/>
      <c r="DF247" s="4"/>
      <c r="DG247" s="4"/>
      <c r="DH247" s="4"/>
      <c r="DI247" s="4"/>
      <c r="DJ247" s="4"/>
      <c r="DK247" s="4"/>
      <c r="DL247" s="4"/>
      <c r="DM247" s="4"/>
      <c r="DN247" s="4"/>
      <c r="DO247" s="4"/>
      <c r="DP247" s="4"/>
      <c r="DQ247" s="4"/>
      <c r="DR247" s="4"/>
      <c r="DS247" s="4"/>
      <c r="DT247" s="4"/>
      <c r="DU247" s="3"/>
      <c r="DV247" s="3"/>
      <c r="DW247" s="3"/>
      <c r="DX247" s="3"/>
      <c r="DY247" s="3"/>
      <c r="DZ247" s="3"/>
      <c r="EA247" s="3"/>
    </row>
    <row r="248" spans="8:131" x14ac:dyDescent="0.3">
      <c r="H248" s="3"/>
      <c r="I248" s="3"/>
      <c r="J248" s="3"/>
      <c r="K248" s="23"/>
      <c r="L248" s="3"/>
      <c r="M248" s="24"/>
      <c r="N248" s="3"/>
      <c r="O248" s="3"/>
      <c r="P248" s="2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4"/>
      <c r="DD248" s="4"/>
      <c r="DE248" s="3"/>
      <c r="DF248" s="4"/>
      <c r="DG248" s="4"/>
      <c r="DH248" s="4"/>
      <c r="DI248" s="4"/>
      <c r="DJ248" s="4"/>
      <c r="DK248" s="4"/>
      <c r="DL248" s="4"/>
      <c r="DM248" s="4"/>
      <c r="DN248" s="4"/>
      <c r="DO248" s="4"/>
      <c r="DP248" s="4"/>
      <c r="DQ248" s="4"/>
      <c r="DR248" s="4"/>
      <c r="DS248" s="4"/>
      <c r="DT248" s="4"/>
      <c r="DU248" s="3"/>
      <c r="DV248" s="3"/>
      <c r="DW248" s="3"/>
      <c r="DX248" s="3"/>
      <c r="DY248" s="3"/>
      <c r="DZ248" s="3"/>
      <c r="EA248" s="3"/>
    </row>
    <row r="249" spans="8:131" x14ac:dyDescent="0.3">
      <c r="H249" s="3"/>
      <c r="I249" s="3"/>
      <c r="J249" s="3"/>
      <c r="K249" s="23"/>
      <c r="L249" s="3"/>
      <c r="M249" s="24"/>
      <c r="N249" s="3"/>
      <c r="O249" s="3"/>
      <c r="P249" s="2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4"/>
      <c r="DD249" s="4"/>
      <c r="DE249" s="3"/>
      <c r="DF249" s="4"/>
      <c r="DG249" s="4"/>
      <c r="DH249" s="4"/>
      <c r="DI249" s="4"/>
      <c r="DJ249" s="4"/>
      <c r="DK249" s="4"/>
      <c r="DL249" s="4"/>
      <c r="DM249" s="4"/>
      <c r="DN249" s="4"/>
      <c r="DO249" s="4"/>
      <c r="DP249" s="4"/>
      <c r="DQ249" s="4"/>
      <c r="DR249" s="4"/>
      <c r="DS249" s="4"/>
      <c r="DT249" s="4"/>
      <c r="DU249" s="3"/>
      <c r="DV249" s="3"/>
      <c r="DW249" s="3"/>
      <c r="DX249" s="3"/>
      <c r="DY249" s="3"/>
      <c r="DZ249" s="3"/>
      <c r="EA249" s="3"/>
    </row>
    <row r="250" spans="8:131" x14ac:dyDescent="0.3">
      <c r="H250" s="3"/>
      <c r="I250" s="3"/>
      <c r="J250" s="3"/>
      <c r="K250" s="23"/>
      <c r="L250" s="3"/>
      <c r="M250" s="24"/>
      <c r="N250" s="3"/>
      <c r="O250" s="3"/>
      <c r="P250" s="2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4"/>
      <c r="DD250" s="4"/>
      <c r="DE250" s="3"/>
      <c r="DF250" s="4"/>
      <c r="DG250" s="4"/>
      <c r="DH250" s="4"/>
      <c r="DI250" s="4"/>
      <c r="DJ250" s="4"/>
      <c r="DK250" s="4"/>
      <c r="DL250" s="4"/>
      <c r="DM250" s="4"/>
      <c r="DN250" s="4"/>
      <c r="DO250" s="4"/>
      <c r="DP250" s="4"/>
      <c r="DQ250" s="4"/>
      <c r="DR250" s="4"/>
      <c r="DS250" s="4"/>
      <c r="DT250" s="4"/>
      <c r="DU250" s="3"/>
      <c r="DV250" s="3"/>
      <c r="DW250" s="3"/>
      <c r="DX250" s="3"/>
      <c r="DY250" s="3"/>
      <c r="DZ250" s="3"/>
      <c r="EA250" s="3"/>
    </row>
    <row r="251" spans="8:131" x14ac:dyDescent="0.3">
      <c r="H251" s="3"/>
      <c r="I251" s="3"/>
      <c r="J251" s="3"/>
      <c r="K251" s="23"/>
      <c r="L251" s="3"/>
      <c r="M251" s="24"/>
      <c r="N251" s="3"/>
      <c r="O251" s="3"/>
      <c r="P251" s="2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4"/>
      <c r="DD251" s="4"/>
      <c r="DE251" s="3"/>
      <c r="DF251" s="4"/>
      <c r="DG251" s="4"/>
      <c r="DH251" s="4"/>
      <c r="DI251" s="4"/>
      <c r="DJ251" s="4"/>
      <c r="DK251" s="4"/>
      <c r="DL251" s="4"/>
      <c r="DM251" s="4"/>
      <c r="DN251" s="4"/>
      <c r="DO251" s="4"/>
      <c r="DP251" s="4"/>
      <c r="DQ251" s="4"/>
      <c r="DR251" s="4"/>
      <c r="DS251" s="4"/>
      <c r="DT251" s="4"/>
      <c r="DU251" s="3"/>
      <c r="DV251" s="3"/>
      <c r="DW251" s="3"/>
      <c r="DX251" s="3"/>
      <c r="DY251" s="3"/>
      <c r="DZ251" s="3"/>
      <c r="EA251" s="3"/>
    </row>
    <row r="252" spans="8:131" x14ac:dyDescent="0.3">
      <c r="H252" s="3"/>
      <c r="I252" s="3"/>
      <c r="J252" s="3"/>
      <c r="K252" s="23"/>
      <c r="L252" s="3"/>
      <c r="M252" s="24"/>
      <c r="N252" s="3"/>
      <c r="O252" s="3"/>
      <c r="P252" s="2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4"/>
      <c r="DD252" s="4"/>
      <c r="DE252" s="3"/>
      <c r="DF252" s="4"/>
      <c r="DG252" s="4"/>
      <c r="DH252" s="4"/>
      <c r="DI252" s="4"/>
      <c r="DJ252" s="4"/>
      <c r="DK252" s="4"/>
      <c r="DL252" s="4"/>
      <c r="DM252" s="4"/>
      <c r="DN252" s="4"/>
      <c r="DO252" s="4"/>
      <c r="DP252" s="4"/>
      <c r="DQ252" s="4"/>
      <c r="DR252" s="4"/>
      <c r="DS252" s="4"/>
      <c r="DT252" s="4"/>
      <c r="DU252" s="3"/>
      <c r="DV252" s="3"/>
      <c r="DW252" s="3"/>
      <c r="DX252" s="3"/>
      <c r="DY252" s="3"/>
      <c r="DZ252" s="3"/>
      <c r="EA252" s="3"/>
    </row>
    <row r="253" spans="8:131" x14ac:dyDescent="0.3">
      <c r="H253" s="3"/>
      <c r="I253" s="3"/>
      <c r="J253" s="3"/>
      <c r="K253" s="23"/>
      <c r="L253" s="3"/>
      <c r="M253" s="24"/>
      <c r="N253" s="3"/>
      <c r="O253" s="3"/>
      <c r="P253" s="2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4"/>
      <c r="DD253" s="4"/>
      <c r="DE253" s="3"/>
      <c r="DF253" s="4"/>
      <c r="DG253" s="4"/>
      <c r="DH253" s="4"/>
      <c r="DI253" s="4"/>
      <c r="DJ253" s="4"/>
      <c r="DK253" s="4"/>
      <c r="DL253" s="4"/>
      <c r="DM253" s="4"/>
      <c r="DN253" s="4"/>
      <c r="DO253" s="4"/>
      <c r="DP253" s="4"/>
      <c r="DQ253" s="4"/>
      <c r="DR253" s="4"/>
      <c r="DS253" s="4"/>
      <c r="DT253" s="4"/>
      <c r="DU253" s="3"/>
      <c r="DV253" s="3"/>
      <c r="DW253" s="3"/>
      <c r="DX253" s="3"/>
      <c r="DY253" s="3"/>
      <c r="DZ253" s="3"/>
      <c r="EA253" s="3"/>
    </row>
    <row r="254" spans="8:131" x14ac:dyDescent="0.3">
      <c r="H254" s="3"/>
      <c r="I254" s="3"/>
      <c r="J254" s="3"/>
      <c r="K254" s="23"/>
      <c r="L254" s="3"/>
      <c r="M254" s="24"/>
      <c r="N254" s="3"/>
      <c r="O254" s="3"/>
      <c r="P254" s="2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4"/>
      <c r="DD254" s="4"/>
      <c r="DE254" s="3"/>
      <c r="DF254" s="4"/>
      <c r="DG254" s="4"/>
      <c r="DH254" s="4"/>
      <c r="DI254" s="4"/>
      <c r="DJ254" s="4"/>
      <c r="DK254" s="4"/>
      <c r="DL254" s="4"/>
      <c r="DM254" s="4"/>
      <c r="DN254" s="4"/>
      <c r="DO254" s="4"/>
      <c r="DP254" s="4"/>
      <c r="DQ254" s="4"/>
      <c r="DR254" s="4"/>
      <c r="DS254" s="4"/>
      <c r="DT254" s="4"/>
      <c r="DU254" s="3"/>
      <c r="DV254" s="3"/>
      <c r="DW254" s="3"/>
      <c r="DX254" s="3"/>
      <c r="DY254" s="3"/>
      <c r="DZ254" s="3"/>
      <c r="EA254" s="3"/>
    </row>
    <row r="255" spans="8:131" x14ac:dyDescent="0.3">
      <c r="H255" s="3"/>
      <c r="I255" s="3"/>
      <c r="J255" s="3"/>
      <c r="K255" s="23"/>
      <c r="L255" s="3"/>
      <c r="M255" s="24"/>
      <c r="N255" s="3"/>
      <c r="O255" s="3"/>
      <c r="P255" s="2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4"/>
      <c r="DD255" s="4"/>
      <c r="DE255" s="3"/>
      <c r="DF255" s="4"/>
      <c r="DG255" s="4"/>
      <c r="DH255" s="4"/>
      <c r="DI255" s="4"/>
      <c r="DJ255" s="4"/>
      <c r="DK255" s="4"/>
      <c r="DL255" s="4"/>
      <c r="DM255" s="4"/>
      <c r="DN255" s="4"/>
      <c r="DO255" s="4"/>
      <c r="DP255" s="4"/>
      <c r="DQ255" s="4"/>
      <c r="DR255" s="4"/>
      <c r="DS255" s="4"/>
      <c r="DT255" s="4"/>
      <c r="DU255" s="3"/>
      <c r="DV255" s="3"/>
      <c r="DW255" s="3"/>
      <c r="DX255" s="3"/>
      <c r="DY255" s="3"/>
      <c r="DZ255" s="3"/>
      <c r="EA255" s="3"/>
    </row>
    <row r="256" spans="8:131" x14ac:dyDescent="0.3">
      <c r="H256" s="3"/>
      <c r="I256" s="3"/>
      <c r="J256" s="3"/>
      <c r="K256" s="23"/>
      <c r="L256" s="3"/>
      <c r="M256" s="24"/>
      <c r="N256" s="3"/>
      <c r="O256" s="3"/>
      <c r="P256" s="2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4"/>
      <c r="DD256" s="4"/>
      <c r="DE256" s="3"/>
      <c r="DF256" s="4"/>
      <c r="DG256" s="4"/>
      <c r="DH256" s="4"/>
      <c r="DI256" s="4"/>
      <c r="DJ256" s="4"/>
      <c r="DK256" s="4"/>
      <c r="DL256" s="4"/>
      <c r="DM256" s="4"/>
      <c r="DN256" s="4"/>
      <c r="DO256" s="4"/>
      <c r="DP256" s="4"/>
      <c r="DQ256" s="4"/>
      <c r="DR256" s="4"/>
      <c r="DS256" s="4"/>
      <c r="DT256" s="4"/>
      <c r="DU256" s="3"/>
      <c r="DV256" s="3"/>
      <c r="DW256" s="3"/>
      <c r="DX256" s="3"/>
      <c r="DY256" s="3"/>
      <c r="DZ256" s="3"/>
      <c r="EA256" s="3"/>
    </row>
    <row r="257" spans="8:131" x14ac:dyDescent="0.3">
      <c r="H257" s="3"/>
      <c r="I257" s="3"/>
      <c r="J257" s="3"/>
      <c r="K257" s="23"/>
      <c r="L257" s="3"/>
      <c r="M257" s="24"/>
      <c r="N257" s="3"/>
      <c r="O257" s="3"/>
      <c r="P257" s="2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4"/>
      <c r="DD257" s="4"/>
      <c r="DE257" s="3"/>
      <c r="DF257" s="4"/>
      <c r="DG257" s="4"/>
      <c r="DH257" s="4"/>
      <c r="DI257" s="4"/>
      <c r="DJ257" s="4"/>
      <c r="DK257" s="4"/>
      <c r="DL257" s="4"/>
      <c r="DM257" s="4"/>
      <c r="DN257" s="4"/>
      <c r="DO257" s="4"/>
      <c r="DP257" s="4"/>
      <c r="DQ257" s="4"/>
      <c r="DR257" s="4"/>
      <c r="DS257" s="4"/>
      <c r="DT257" s="4"/>
      <c r="DU257" s="3"/>
      <c r="DV257" s="3"/>
      <c r="DW257" s="3"/>
      <c r="DX257" s="3"/>
      <c r="DY257" s="3"/>
      <c r="DZ257" s="3"/>
      <c r="EA257" s="3"/>
    </row>
    <row r="258" spans="8:131" x14ac:dyDescent="0.3">
      <c r="H258" s="3"/>
      <c r="I258" s="3"/>
      <c r="J258" s="3"/>
      <c r="K258" s="23"/>
      <c r="L258" s="3"/>
      <c r="M258" s="24"/>
      <c r="N258" s="3"/>
      <c r="O258" s="3"/>
      <c r="P258" s="2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4"/>
      <c r="DD258" s="4"/>
      <c r="DE258" s="3"/>
      <c r="DF258" s="4"/>
      <c r="DG258" s="4"/>
      <c r="DH258" s="4"/>
      <c r="DI258" s="4"/>
      <c r="DJ258" s="4"/>
      <c r="DK258" s="4"/>
      <c r="DL258" s="4"/>
      <c r="DM258" s="4"/>
      <c r="DN258" s="4"/>
      <c r="DO258" s="4"/>
      <c r="DP258" s="4"/>
      <c r="DQ258" s="4"/>
      <c r="DR258" s="4"/>
      <c r="DS258" s="4"/>
      <c r="DT258" s="4"/>
      <c r="DU258" s="3"/>
      <c r="DV258" s="3"/>
      <c r="DW258" s="3"/>
      <c r="DX258" s="3"/>
      <c r="DY258" s="3"/>
      <c r="DZ258" s="3"/>
      <c r="EA258" s="3"/>
    </row>
    <row r="259" spans="8:131" x14ac:dyDescent="0.3">
      <c r="H259" s="3"/>
      <c r="I259" s="3"/>
      <c r="J259" s="3"/>
      <c r="K259" s="23"/>
      <c r="L259" s="3"/>
      <c r="M259" s="24"/>
      <c r="N259" s="3"/>
      <c r="O259" s="3"/>
      <c r="P259" s="2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4"/>
      <c r="DD259" s="4"/>
      <c r="DE259" s="3"/>
      <c r="DF259" s="4"/>
      <c r="DG259" s="4"/>
      <c r="DH259" s="4"/>
      <c r="DI259" s="4"/>
      <c r="DJ259" s="4"/>
      <c r="DK259" s="4"/>
      <c r="DL259" s="4"/>
      <c r="DM259" s="4"/>
      <c r="DN259" s="4"/>
      <c r="DO259" s="4"/>
      <c r="DP259" s="4"/>
      <c r="DQ259" s="4"/>
      <c r="DR259" s="4"/>
      <c r="DS259" s="4"/>
      <c r="DT259" s="4"/>
      <c r="DU259" s="3"/>
      <c r="DV259" s="3"/>
      <c r="DW259" s="3"/>
      <c r="DX259" s="3"/>
      <c r="DY259" s="3"/>
      <c r="DZ259" s="3"/>
      <c r="EA259" s="3"/>
    </row>
    <row r="260" spans="8:131" x14ac:dyDescent="0.3">
      <c r="H260" s="3"/>
      <c r="I260" s="3"/>
      <c r="J260" s="3"/>
      <c r="K260" s="23"/>
      <c r="L260" s="3"/>
      <c r="M260" s="24"/>
      <c r="N260" s="3"/>
      <c r="O260" s="3"/>
      <c r="P260" s="2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4"/>
      <c r="DD260" s="4"/>
      <c r="DE260" s="3"/>
      <c r="DF260" s="4"/>
      <c r="DG260" s="4"/>
      <c r="DH260" s="4"/>
      <c r="DI260" s="4"/>
      <c r="DJ260" s="4"/>
      <c r="DK260" s="4"/>
      <c r="DL260" s="4"/>
      <c r="DM260" s="4"/>
      <c r="DN260" s="4"/>
      <c r="DO260" s="4"/>
      <c r="DP260" s="4"/>
      <c r="DQ260" s="4"/>
      <c r="DR260" s="4"/>
      <c r="DS260" s="4"/>
      <c r="DT260" s="4"/>
      <c r="DU260" s="3"/>
      <c r="DV260" s="3"/>
      <c r="DW260" s="3"/>
      <c r="DX260" s="3"/>
      <c r="DY260" s="3"/>
      <c r="DZ260" s="3"/>
      <c r="EA260" s="3"/>
    </row>
    <row r="261" spans="8:131" x14ac:dyDescent="0.3">
      <c r="H261" s="3"/>
      <c r="I261" s="3"/>
      <c r="J261" s="3"/>
      <c r="K261" s="23"/>
      <c r="L261" s="3"/>
      <c r="M261" s="24"/>
      <c r="N261" s="3"/>
      <c r="O261" s="3"/>
      <c r="P261" s="2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4"/>
      <c r="DD261" s="4"/>
      <c r="DE261" s="3"/>
      <c r="DF261" s="4"/>
      <c r="DG261" s="4"/>
      <c r="DH261" s="4"/>
      <c r="DI261" s="4"/>
      <c r="DJ261" s="4"/>
      <c r="DK261" s="4"/>
      <c r="DL261" s="4"/>
      <c r="DM261" s="4"/>
      <c r="DN261" s="4"/>
      <c r="DO261" s="4"/>
      <c r="DP261" s="4"/>
      <c r="DQ261" s="4"/>
      <c r="DR261" s="4"/>
      <c r="DS261" s="4"/>
      <c r="DT261" s="4"/>
      <c r="DU261" s="3"/>
      <c r="DV261" s="3"/>
      <c r="DW261" s="3"/>
      <c r="DX261" s="3"/>
      <c r="DY261" s="3"/>
      <c r="DZ261" s="3"/>
      <c r="EA261" s="3"/>
    </row>
    <row r="262" spans="8:131" x14ac:dyDescent="0.3">
      <c r="H262" s="3"/>
      <c r="I262" s="3"/>
      <c r="J262" s="3"/>
      <c r="K262" s="23"/>
      <c r="L262" s="3"/>
      <c r="M262" s="24"/>
      <c r="N262" s="3"/>
      <c r="O262" s="3"/>
      <c r="P262" s="2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4"/>
      <c r="DD262" s="4"/>
      <c r="DE262" s="3"/>
      <c r="DF262" s="4"/>
      <c r="DG262" s="4"/>
      <c r="DH262" s="4"/>
      <c r="DI262" s="4"/>
      <c r="DJ262" s="4"/>
      <c r="DK262" s="4"/>
      <c r="DL262" s="4"/>
      <c r="DM262" s="4"/>
      <c r="DN262" s="4"/>
      <c r="DO262" s="4"/>
      <c r="DP262" s="4"/>
      <c r="DQ262" s="4"/>
      <c r="DR262" s="4"/>
      <c r="DS262" s="4"/>
      <c r="DT262" s="4"/>
      <c r="DU262" s="3"/>
      <c r="DV262" s="3"/>
      <c r="DW262" s="3"/>
      <c r="DX262" s="3"/>
      <c r="DY262" s="3"/>
      <c r="DZ262" s="3"/>
      <c r="EA262" s="3"/>
    </row>
    <row r="263" spans="8:131" x14ac:dyDescent="0.3">
      <c r="H263" s="3"/>
      <c r="I263" s="3"/>
      <c r="J263" s="3"/>
      <c r="K263" s="23"/>
      <c r="L263" s="3"/>
      <c r="M263" s="24"/>
      <c r="N263" s="3"/>
      <c r="O263" s="3"/>
      <c r="P263" s="2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4"/>
      <c r="DD263" s="4"/>
      <c r="DE263" s="3"/>
      <c r="DF263" s="4"/>
      <c r="DG263" s="4"/>
      <c r="DH263" s="4"/>
      <c r="DI263" s="4"/>
      <c r="DJ263" s="4"/>
      <c r="DK263" s="4"/>
      <c r="DL263" s="4"/>
      <c r="DM263" s="4"/>
      <c r="DN263" s="4"/>
      <c r="DO263" s="4"/>
      <c r="DP263" s="4"/>
      <c r="DQ263" s="4"/>
      <c r="DR263" s="4"/>
      <c r="DS263" s="4"/>
      <c r="DT263" s="4"/>
      <c r="DU263" s="3"/>
      <c r="DV263" s="3"/>
      <c r="DW263" s="3"/>
      <c r="DX263" s="3"/>
      <c r="DY263" s="3"/>
      <c r="DZ263" s="3"/>
      <c r="EA263" s="3"/>
    </row>
    <row r="264" spans="8:131" x14ac:dyDescent="0.3">
      <c r="H264" s="3"/>
      <c r="I264" s="3"/>
      <c r="J264" s="3"/>
      <c r="K264" s="23"/>
      <c r="L264" s="3"/>
      <c r="M264" s="24"/>
      <c r="N264" s="3"/>
      <c r="O264" s="3"/>
      <c r="P264" s="2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4"/>
      <c r="DD264" s="4"/>
      <c r="DE264" s="3"/>
      <c r="DF264" s="4"/>
      <c r="DG264" s="4"/>
      <c r="DH264" s="4"/>
      <c r="DI264" s="4"/>
      <c r="DJ264" s="4"/>
      <c r="DK264" s="4"/>
      <c r="DL264" s="4"/>
      <c r="DM264" s="4"/>
      <c r="DN264" s="4"/>
      <c r="DO264" s="4"/>
      <c r="DP264" s="4"/>
      <c r="DQ264" s="4"/>
      <c r="DR264" s="4"/>
      <c r="DS264" s="4"/>
      <c r="DT264" s="4"/>
      <c r="DU264" s="3"/>
      <c r="DV264" s="3"/>
      <c r="DW264" s="3"/>
      <c r="DX264" s="3"/>
      <c r="DY264" s="3"/>
      <c r="DZ264" s="3"/>
      <c r="EA264" s="3"/>
    </row>
    <row r="265" spans="8:131" x14ac:dyDescent="0.3">
      <c r="H265" s="3"/>
      <c r="I265" s="3"/>
      <c r="J265" s="3"/>
      <c r="K265" s="23"/>
      <c r="L265" s="3"/>
      <c r="M265" s="24"/>
      <c r="N265" s="3"/>
      <c r="O265" s="3"/>
      <c r="P265" s="2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4"/>
      <c r="DD265" s="4"/>
      <c r="DE265" s="3"/>
      <c r="DF265" s="4"/>
      <c r="DG265" s="4"/>
      <c r="DH265" s="4"/>
      <c r="DI265" s="4"/>
      <c r="DJ265" s="4"/>
      <c r="DK265" s="4"/>
      <c r="DL265" s="4"/>
      <c r="DM265" s="4"/>
      <c r="DN265" s="4"/>
      <c r="DO265" s="4"/>
      <c r="DP265" s="4"/>
      <c r="DQ265" s="4"/>
      <c r="DR265" s="4"/>
      <c r="DS265" s="4"/>
      <c r="DT265" s="4"/>
      <c r="DU265" s="3"/>
      <c r="DV265" s="3"/>
      <c r="DW265" s="3"/>
      <c r="DX265" s="3"/>
      <c r="DY265" s="3"/>
      <c r="DZ265" s="3"/>
      <c r="EA265" s="3"/>
    </row>
    <row r="266" spans="8:131" x14ac:dyDescent="0.3">
      <c r="H266" s="3"/>
      <c r="I266" s="3"/>
      <c r="J266" s="3"/>
      <c r="K266" s="23"/>
      <c r="L266" s="3"/>
      <c r="M266" s="24"/>
      <c r="N266" s="3"/>
      <c r="O266" s="3"/>
      <c r="P266" s="2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4"/>
      <c r="DD266" s="4"/>
      <c r="DE266" s="3"/>
      <c r="DF266" s="4"/>
      <c r="DG266" s="4"/>
      <c r="DH266" s="4"/>
      <c r="DI266" s="4"/>
      <c r="DJ266" s="4"/>
      <c r="DK266" s="4"/>
      <c r="DL266" s="4"/>
      <c r="DM266" s="4"/>
      <c r="DN266" s="4"/>
      <c r="DO266" s="4"/>
      <c r="DP266" s="4"/>
      <c r="DQ266" s="4"/>
      <c r="DR266" s="4"/>
      <c r="DS266" s="4"/>
      <c r="DT266" s="4"/>
      <c r="DU266" s="3"/>
      <c r="DV266" s="3"/>
      <c r="DW266" s="3"/>
      <c r="DX266" s="3"/>
      <c r="DY266" s="3"/>
      <c r="DZ266" s="3"/>
      <c r="EA266" s="3"/>
    </row>
    <row r="267" spans="8:131" x14ac:dyDescent="0.3">
      <c r="H267" s="3"/>
      <c r="I267" s="3"/>
      <c r="J267" s="3"/>
      <c r="K267" s="23"/>
      <c r="L267" s="3"/>
      <c r="M267" s="24"/>
      <c r="N267" s="3"/>
      <c r="O267" s="3"/>
      <c r="P267" s="2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4"/>
      <c r="DD267" s="4"/>
      <c r="DE267" s="3"/>
      <c r="DF267" s="4"/>
      <c r="DG267" s="4"/>
      <c r="DH267" s="4"/>
      <c r="DI267" s="4"/>
      <c r="DJ267" s="4"/>
      <c r="DK267" s="4"/>
      <c r="DL267" s="4"/>
      <c r="DM267" s="4"/>
      <c r="DN267" s="4"/>
      <c r="DO267" s="4"/>
      <c r="DP267" s="4"/>
      <c r="DQ267" s="4"/>
      <c r="DR267" s="4"/>
      <c r="DS267" s="4"/>
      <c r="DT267" s="4"/>
      <c r="DU267" s="3"/>
      <c r="DV267" s="3"/>
      <c r="DW267" s="3"/>
      <c r="DX267" s="3"/>
      <c r="DY267" s="3"/>
      <c r="DZ267" s="3"/>
      <c r="EA267" s="3"/>
    </row>
    <row r="268" spans="8:131" x14ac:dyDescent="0.3">
      <c r="H268" s="3"/>
      <c r="I268" s="3"/>
      <c r="J268" s="3"/>
      <c r="K268" s="23"/>
      <c r="L268" s="3"/>
      <c r="M268" s="24"/>
      <c r="N268" s="3"/>
      <c r="O268" s="3"/>
      <c r="P268" s="2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4"/>
      <c r="DD268" s="4"/>
      <c r="DE268" s="3"/>
      <c r="DF268" s="4"/>
      <c r="DG268" s="4"/>
      <c r="DH268" s="4"/>
      <c r="DI268" s="4"/>
      <c r="DJ268" s="4"/>
      <c r="DK268" s="4"/>
      <c r="DL268" s="4"/>
      <c r="DM268" s="4"/>
      <c r="DN268" s="4"/>
      <c r="DO268" s="4"/>
      <c r="DP268" s="4"/>
      <c r="DQ268" s="4"/>
      <c r="DR268" s="4"/>
      <c r="DS268" s="4"/>
      <c r="DT268" s="4"/>
      <c r="DU268" s="3"/>
      <c r="DV268" s="3"/>
      <c r="DW268" s="3"/>
      <c r="DX268" s="3"/>
      <c r="DY268" s="3"/>
      <c r="DZ268" s="3"/>
      <c r="EA268" s="3"/>
    </row>
    <row r="269" spans="8:131" x14ac:dyDescent="0.3">
      <c r="H269" s="3"/>
      <c r="I269" s="3"/>
      <c r="J269" s="3"/>
      <c r="K269" s="23"/>
      <c r="L269" s="3"/>
      <c r="M269" s="24"/>
      <c r="N269" s="3"/>
      <c r="O269" s="3"/>
      <c r="P269" s="2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4"/>
      <c r="DD269" s="4"/>
      <c r="DE269" s="3"/>
      <c r="DF269" s="4"/>
      <c r="DG269" s="4"/>
      <c r="DH269" s="4"/>
      <c r="DI269" s="4"/>
      <c r="DJ269" s="4"/>
      <c r="DK269" s="4"/>
      <c r="DL269" s="4"/>
      <c r="DM269" s="4"/>
      <c r="DN269" s="4"/>
      <c r="DO269" s="4"/>
      <c r="DP269" s="4"/>
      <c r="DQ269" s="4"/>
      <c r="DR269" s="4"/>
      <c r="DS269" s="4"/>
      <c r="DT269" s="4"/>
      <c r="DU269" s="3"/>
      <c r="DV269" s="3"/>
      <c r="DW269" s="3"/>
      <c r="DX269" s="3"/>
      <c r="DY269" s="3"/>
      <c r="DZ269" s="3"/>
      <c r="EA269" s="3"/>
    </row>
    <row r="270" spans="8:131" x14ac:dyDescent="0.3">
      <c r="H270" s="3"/>
      <c r="I270" s="3"/>
      <c r="J270" s="3"/>
      <c r="K270" s="23"/>
      <c r="L270" s="3"/>
      <c r="M270" s="24"/>
      <c r="N270" s="3"/>
      <c r="O270" s="3"/>
      <c r="P270" s="2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4"/>
      <c r="DD270" s="4"/>
      <c r="DE270" s="3"/>
      <c r="DF270" s="4"/>
      <c r="DG270" s="4"/>
      <c r="DH270" s="4"/>
      <c r="DI270" s="4"/>
      <c r="DJ270" s="4"/>
      <c r="DK270" s="4"/>
      <c r="DL270" s="4"/>
      <c r="DM270" s="4"/>
      <c r="DN270" s="4"/>
      <c r="DO270" s="4"/>
      <c r="DP270" s="4"/>
      <c r="DQ270" s="4"/>
      <c r="DR270" s="4"/>
      <c r="DS270" s="4"/>
      <c r="DT270" s="4"/>
      <c r="DU270" s="3"/>
      <c r="DV270" s="3"/>
      <c r="DW270" s="3"/>
      <c r="DX270" s="3"/>
      <c r="DY270" s="3"/>
      <c r="DZ270" s="3"/>
      <c r="EA270" s="3"/>
    </row>
    <row r="271" spans="8:131" x14ac:dyDescent="0.3">
      <c r="H271" s="3"/>
      <c r="I271" s="3"/>
      <c r="J271" s="3"/>
      <c r="K271" s="23"/>
      <c r="L271" s="3"/>
      <c r="M271" s="24"/>
      <c r="N271" s="3"/>
      <c r="O271" s="3"/>
      <c r="P271" s="2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4"/>
      <c r="DD271" s="4"/>
      <c r="DE271" s="3"/>
      <c r="DF271" s="4"/>
      <c r="DG271" s="4"/>
      <c r="DH271" s="4"/>
      <c r="DI271" s="4"/>
      <c r="DJ271" s="4"/>
      <c r="DK271" s="4"/>
      <c r="DL271" s="4"/>
      <c r="DM271" s="4"/>
      <c r="DN271" s="4"/>
      <c r="DO271" s="4"/>
      <c r="DP271" s="4"/>
      <c r="DQ271" s="4"/>
      <c r="DR271" s="4"/>
      <c r="DS271" s="4"/>
      <c r="DT271" s="4"/>
      <c r="DU271" s="3"/>
      <c r="DV271" s="3"/>
      <c r="DW271" s="3"/>
      <c r="DX271" s="3"/>
      <c r="DY271" s="3"/>
      <c r="DZ271" s="3"/>
      <c r="EA271" s="3"/>
    </row>
    <row r="272" spans="8:131" x14ac:dyDescent="0.3">
      <c r="H272" s="3"/>
      <c r="I272" s="3"/>
      <c r="J272" s="3"/>
      <c r="K272" s="23"/>
      <c r="L272" s="3"/>
      <c r="M272" s="24"/>
      <c r="N272" s="3"/>
      <c r="O272" s="3"/>
      <c r="P272" s="2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4"/>
      <c r="DD272" s="4"/>
      <c r="DE272" s="3"/>
      <c r="DF272" s="4"/>
      <c r="DG272" s="4"/>
      <c r="DH272" s="4"/>
      <c r="DI272" s="4"/>
      <c r="DJ272" s="4"/>
      <c r="DK272" s="4"/>
      <c r="DL272" s="4"/>
      <c r="DM272" s="4"/>
      <c r="DN272" s="4"/>
      <c r="DO272" s="4"/>
      <c r="DP272" s="4"/>
      <c r="DQ272" s="4"/>
      <c r="DR272" s="4"/>
      <c r="DS272" s="4"/>
      <c r="DT272" s="4"/>
      <c r="DU272" s="3"/>
      <c r="DV272" s="3"/>
      <c r="DW272" s="3"/>
      <c r="DX272" s="3"/>
      <c r="DY272" s="3"/>
      <c r="DZ272" s="3"/>
      <c r="EA272" s="3"/>
    </row>
    <row r="273" spans="8:131" x14ac:dyDescent="0.3">
      <c r="H273" s="3"/>
      <c r="I273" s="3"/>
      <c r="J273" s="3"/>
      <c r="K273" s="23"/>
      <c r="L273" s="3"/>
      <c r="M273" s="24"/>
      <c r="N273" s="3"/>
      <c r="O273" s="3"/>
      <c r="P273" s="2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4"/>
      <c r="DD273" s="4"/>
      <c r="DE273" s="3"/>
      <c r="DF273" s="4"/>
      <c r="DG273" s="4"/>
      <c r="DH273" s="4"/>
      <c r="DI273" s="4"/>
      <c r="DJ273" s="4"/>
      <c r="DK273" s="4"/>
      <c r="DL273" s="4"/>
      <c r="DM273" s="4"/>
      <c r="DN273" s="4"/>
      <c r="DO273" s="4"/>
      <c r="DP273" s="4"/>
      <c r="DQ273" s="4"/>
      <c r="DR273" s="4"/>
      <c r="DS273" s="4"/>
      <c r="DT273" s="4"/>
      <c r="DU273" s="3"/>
      <c r="DV273" s="3"/>
      <c r="DW273" s="3"/>
      <c r="DX273" s="3"/>
      <c r="DY273" s="3"/>
      <c r="DZ273" s="3"/>
      <c r="EA273" s="3"/>
    </row>
    <row r="274" spans="8:131" x14ac:dyDescent="0.3">
      <c r="H274" s="3"/>
      <c r="I274" s="3"/>
      <c r="J274" s="3"/>
      <c r="K274" s="23"/>
      <c r="L274" s="3"/>
      <c r="M274" s="24"/>
      <c r="N274" s="3"/>
      <c r="O274" s="3"/>
      <c r="P274" s="2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4"/>
      <c r="DD274" s="4"/>
      <c r="DE274" s="3"/>
      <c r="DF274" s="4"/>
      <c r="DG274" s="4"/>
      <c r="DH274" s="4"/>
      <c r="DI274" s="4"/>
      <c r="DJ274" s="4"/>
      <c r="DK274" s="4"/>
      <c r="DL274" s="4"/>
      <c r="DM274" s="4"/>
      <c r="DN274" s="4"/>
      <c r="DO274" s="4"/>
      <c r="DP274" s="4"/>
      <c r="DQ274" s="4"/>
      <c r="DR274" s="4"/>
      <c r="DS274" s="4"/>
      <c r="DT274" s="4"/>
      <c r="DU274" s="3"/>
      <c r="DV274" s="3"/>
      <c r="DW274" s="3"/>
      <c r="DX274" s="3"/>
      <c r="DY274" s="3"/>
      <c r="DZ274" s="3"/>
      <c r="EA274" s="3"/>
    </row>
    <row r="275" spans="8:131" x14ac:dyDescent="0.3">
      <c r="H275" s="3"/>
      <c r="I275" s="3"/>
      <c r="J275" s="3"/>
      <c r="K275" s="23"/>
      <c r="L275" s="3"/>
      <c r="M275" s="24"/>
      <c r="N275" s="3"/>
      <c r="O275" s="3"/>
      <c r="P275" s="2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4"/>
      <c r="DD275" s="4"/>
      <c r="DE275" s="3"/>
      <c r="DF275" s="4"/>
      <c r="DG275" s="4"/>
      <c r="DH275" s="4"/>
      <c r="DI275" s="4"/>
      <c r="DJ275" s="4"/>
      <c r="DK275" s="4"/>
      <c r="DL275" s="4"/>
      <c r="DM275" s="4"/>
      <c r="DN275" s="4"/>
      <c r="DO275" s="4"/>
      <c r="DP275" s="4"/>
      <c r="DQ275" s="4"/>
      <c r="DR275" s="4"/>
      <c r="DS275" s="4"/>
      <c r="DT275" s="4"/>
      <c r="DU275" s="3"/>
      <c r="DV275" s="3"/>
      <c r="DW275" s="3"/>
      <c r="DX275" s="3"/>
      <c r="DY275" s="3"/>
      <c r="DZ275" s="3"/>
      <c r="EA275" s="3"/>
    </row>
    <row r="276" spans="8:131" x14ac:dyDescent="0.3">
      <c r="H276" s="3"/>
      <c r="I276" s="3"/>
      <c r="J276" s="3"/>
      <c r="K276" s="23"/>
      <c r="L276" s="3"/>
      <c r="M276" s="24"/>
      <c r="N276" s="3"/>
      <c r="O276" s="3"/>
      <c r="P276" s="2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4"/>
      <c r="DD276" s="4"/>
      <c r="DE276" s="3"/>
      <c r="DF276" s="4"/>
      <c r="DG276" s="4"/>
      <c r="DH276" s="4"/>
      <c r="DI276" s="4"/>
      <c r="DJ276" s="4"/>
      <c r="DK276" s="4"/>
      <c r="DL276" s="4"/>
      <c r="DM276" s="4"/>
      <c r="DN276" s="4"/>
      <c r="DO276" s="4"/>
      <c r="DP276" s="4"/>
      <c r="DQ276" s="4"/>
      <c r="DR276" s="4"/>
      <c r="DS276" s="4"/>
      <c r="DT276" s="4"/>
      <c r="DU276" s="3"/>
      <c r="DV276" s="3"/>
      <c r="DW276" s="3"/>
      <c r="DX276" s="3"/>
      <c r="DY276" s="3"/>
      <c r="DZ276" s="3"/>
      <c r="EA276" s="3"/>
    </row>
    <row r="277" spans="8:131" x14ac:dyDescent="0.3">
      <c r="H277" s="3"/>
      <c r="I277" s="3"/>
      <c r="J277" s="3"/>
      <c r="K277" s="23"/>
      <c r="L277" s="3"/>
      <c r="M277" s="24"/>
      <c r="N277" s="3"/>
      <c r="O277" s="3"/>
      <c r="P277" s="2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4"/>
      <c r="DD277" s="4"/>
      <c r="DE277" s="3"/>
      <c r="DF277" s="4"/>
      <c r="DG277" s="4"/>
      <c r="DH277" s="4"/>
      <c r="DI277" s="4"/>
      <c r="DJ277" s="4"/>
      <c r="DK277" s="4"/>
      <c r="DL277" s="4"/>
      <c r="DM277" s="4"/>
      <c r="DN277" s="4"/>
      <c r="DO277" s="4"/>
      <c r="DP277" s="4"/>
      <c r="DQ277" s="4"/>
      <c r="DR277" s="4"/>
      <c r="DS277" s="4"/>
      <c r="DT277" s="4"/>
      <c r="DU277" s="3"/>
      <c r="DV277" s="3"/>
      <c r="DW277" s="3"/>
      <c r="DX277" s="3"/>
      <c r="DY277" s="3"/>
      <c r="DZ277" s="3"/>
      <c r="EA277" s="3"/>
    </row>
    <row r="278" spans="8:131" x14ac:dyDescent="0.3">
      <c r="H278" s="3"/>
      <c r="I278" s="3"/>
      <c r="J278" s="3"/>
      <c r="K278" s="23"/>
      <c r="L278" s="3"/>
      <c r="M278" s="24"/>
      <c r="N278" s="3"/>
      <c r="O278" s="3"/>
      <c r="P278" s="2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4"/>
      <c r="DD278" s="4"/>
      <c r="DE278" s="3"/>
      <c r="DF278" s="4"/>
      <c r="DG278" s="4"/>
      <c r="DH278" s="4"/>
      <c r="DI278" s="4"/>
      <c r="DJ278" s="4"/>
      <c r="DK278" s="4"/>
      <c r="DL278" s="4"/>
      <c r="DM278" s="4"/>
      <c r="DN278" s="4"/>
      <c r="DO278" s="4"/>
      <c r="DP278" s="4"/>
      <c r="DQ278" s="4"/>
      <c r="DR278" s="4"/>
      <c r="DS278" s="4"/>
      <c r="DT278" s="4"/>
      <c r="DU278" s="3"/>
      <c r="DV278" s="3"/>
      <c r="DW278" s="3"/>
      <c r="DX278" s="3"/>
      <c r="DY278" s="3"/>
      <c r="DZ278" s="3"/>
      <c r="EA278" s="3"/>
    </row>
    <row r="279" spans="8:131" x14ac:dyDescent="0.3">
      <c r="H279" s="3"/>
      <c r="I279" s="3"/>
      <c r="J279" s="3"/>
      <c r="K279" s="23"/>
      <c r="L279" s="3"/>
      <c r="M279" s="24"/>
      <c r="N279" s="3"/>
      <c r="O279" s="3"/>
      <c r="P279" s="2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4"/>
      <c r="DD279" s="4"/>
      <c r="DE279" s="3"/>
      <c r="DF279" s="4"/>
      <c r="DG279" s="4"/>
      <c r="DH279" s="4"/>
      <c r="DI279" s="4"/>
      <c r="DJ279" s="4"/>
      <c r="DK279" s="4"/>
      <c r="DL279" s="4"/>
      <c r="DM279" s="4"/>
      <c r="DN279" s="4"/>
      <c r="DO279" s="4"/>
      <c r="DP279" s="4"/>
      <c r="DQ279" s="4"/>
      <c r="DR279" s="4"/>
      <c r="DS279" s="4"/>
      <c r="DT279" s="4"/>
      <c r="DU279" s="3"/>
      <c r="DV279" s="3"/>
      <c r="DW279" s="3"/>
      <c r="DX279" s="3"/>
      <c r="DY279" s="3"/>
      <c r="DZ279" s="3"/>
      <c r="EA279" s="3"/>
    </row>
    <row r="280" spans="8:131" x14ac:dyDescent="0.3">
      <c r="H280" s="3"/>
      <c r="I280" s="3"/>
      <c r="J280" s="3"/>
      <c r="K280" s="23"/>
      <c r="L280" s="3"/>
      <c r="M280" s="24"/>
      <c r="N280" s="3"/>
      <c r="O280" s="3"/>
      <c r="P280" s="2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4"/>
      <c r="DD280" s="4"/>
      <c r="DE280" s="3"/>
      <c r="DF280" s="4"/>
      <c r="DG280" s="4"/>
      <c r="DH280" s="4"/>
      <c r="DI280" s="4"/>
      <c r="DJ280" s="4"/>
      <c r="DK280" s="4"/>
      <c r="DL280" s="4"/>
      <c r="DM280" s="4"/>
      <c r="DN280" s="4"/>
      <c r="DO280" s="4"/>
      <c r="DP280" s="4"/>
      <c r="DQ280" s="4"/>
      <c r="DR280" s="4"/>
      <c r="DS280" s="4"/>
      <c r="DT280" s="4"/>
      <c r="DU280" s="3"/>
      <c r="DV280" s="3"/>
      <c r="DW280" s="3"/>
      <c r="DX280" s="3"/>
      <c r="DY280" s="3"/>
      <c r="DZ280" s="3"/>
      <c r="EA280" s="3"/>
    </row>
    <row r="281" spans="8:131" x14ac:dyDescent="0.3">
      <c r="H281" s="3"/>
      <c r="I281" s="3"/>
      <c r="J281" s="3"/>
      <c r="K281" s="23"/>
      <c r="L281" s="3"/>
      <c r="M281" s="24"/>
      <c r="N281" s="3"/>
      <c r="O281" s="3"/>
      <c r="P281" s="2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4"/>
      <c r="DD281" s="4"/>
      <c r="DE281" s="3"/>
      <c r="DF281" s="4"/>
      <c r="DG281" s="4"/>
      <c r="DH281" s="4"/>
      <c r="DI281" s="4"/>
      <c r="DJ281" s="4"/>
      <c r="DK281" s="4"/>
      <c r="DL281" s="4"/>
      <c r="DM281" s="4"/>
      <c r="DN281" s="4"/>
      <c r="DO281" s="4"/>
      <c r="DP281" s="4"/>
      <c r="DQ281" s="4"/>
      <c r="DR281" s="4"/>
      <c r="DS281" s="4"/>
      <c r="DT281" s="4"/>
      <c r="DU281" s="3"/>
      <c r="DV281" s="3"/>
      <c r="DW281" s="3"/>
      <c r="DX281" s="3"/>
      <c r="DY281" s="3"/>
      <c r="DZ281" s="3"/>
      <c r="EA281" s="3"/>
    </row>
    <row r="282" spans="8:131" x14ac:dyDescent="0.3">
      <c r="H282" s="3"/>
      <c r="I282" s="3"/>
      <c r="J282" s="3"/>
      <c r="K282" s="23"/>
      <c r="L282" s="3"/>
      <c r="M282" s="24"/>
      <c r="N282" s="3"/>
      <c r="O282" s="3"/>
      <c r="P282" s="2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4"/>
      <c r="DD282" s="4"/>
      <c r="DE282" s="3"/>
      <c r="DF282" s="4"/>
      <c r="DG282" s="4"/>
      <c r="DH282" s="4"/>
      <c r="DI282" s="4"/>
      <c r="DJ282" s="4"/>
      <c r="DK282" s="4"/>
      <c r="DL282" s="4"/>
      <c r="DM282" s="4"/>
      <c r="DN282" s="4"/>
      <c r="DO282" s="4"/>
      <c r="DP282" s="4"/>
      <c r="DQ282" s="4"/>
      <c r="DR282" s="4"/>
      <c r="DS282" s="4"/>
      <c r="DT282" s="4"/>
      <c r="DU282" s="3"/>
      <c r="DV282" s="3"/>
      <c r="DW282" s="3"/>
      <c r="DX282" s="3"/>
      <c r="DY282" s="3"/>
      <c r="DZ282" s="3"/>
      <c r="EA282" s="3"/>
    </row>
    <row r="283" spans="8:131" x14ac:dyDescent="0.3">
      <c r="H283" s="3"/>
      <c r="I283" s="3"/>
      <c r="J283" s="3"/>
      <c r="K283" s="23"/>
      <c r="L283" s="3"/>
      <c r="M283" s="24"/>
      <c r="N283" s="3"/>
      <c r="O283" s="3"/>
      <c r="P283" s="2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4"/>
      <c r="DD283" s="4"/>
      <c r="DE283" s="3"/>
      <c r="DF283" s="4"/>
      <c r="DG283" s="4"/>
      <c r="DH283" s="4"/>
      <c r="DI283" s="4"/>
      <c r="DJ283" s="4"/>
      <c r="DK283" s="4"/>
      <c r="DL283" s="4"/>
      <c r="DM283" s="4"/>
      <c r="DN283" s="4"/>
      <c r="DO283" s="4"/>
      <c r="DP283" s="4"/>
      <c r="DQ283" s="4"/>
      <c r="DR283" s="4"/>
      <c r="DS283" s="4"/>
      <c r="DT283" s="4"/>
      <c r="DU283" s="3"/>
      <c r="DV283" s="3"/>
      <c r="DW283" s="3"/>
      <c r="DX283" s="3"/>
      <c r="DY283" s="3"/>
      <c r="DZ283" s="3"/>
      <c r="EA283" s="3"/>
    </row>
    <row r="284" spans="8:131" x14ac:dyDescent="0.3">
      <c r="H284" s="3"/>
      <c r="I284" s="3"/>
      <c r="J284" s="3"/>
      <c r="K284" s="23"/>
      <c r="L284" s="3"/>
      <c r="M284" s="24"/>
      <c r="N284" s="3"/>
      <c r="O284" s="3"/>
      <c r="P284" s="2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4"/>
      <c r="DD284" s="4"/>
      <c r="DE284" s="3"/>
      <c r="DF284" s="4"/>
      <c r="DG284" s="4"/>
      <c r="DH284" s="4"/>
      <c r="DI284" s="4"/>
      <c r="DJ284" s="4"/>
      <c r="DK284" s="4"/>
      <c r="DL284" s="4"/>
      <c r="DM284" s="4"/>
      <c r="DN284" s="4"/>
      <c r="DO284" s="4"/>
      <c r="DP284" s="4"/>
      <c r="DQ284" s="4"/>
      <c r="DR284" s="4"/>
      <c r="DS284" s="4"/>
      <c r="DT284" s="4"/>
      <c r="DU284" s="3"/>
      <c r="DV284" s="3"/>
      <c r="DW284" s="3"/>
      <c r="DX284" s="3"/>
      <c r="DY284" s="3"/>
      <c r="DZ284" s="3"/>
      <c r="EA284" s="3"/>
    </row>
    <row r="285" spans="8:131" x14ac:dyDescent="0.3">
      <c r="H285" s="3"/>
      <c r="I285" s="3"/>
      <c r="J285" s="3"/>
      <c r="K285" s="23"/>
      <c r="L285" s="3"/>
      <c r="M285" s="24"/>
      <c r="N285" s="3"/>
      <c r="O285" s="3"/>
      <c r="P285" s="2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4"/>
      <c r="DD285" s="4"/>
      <c r="DE285" s="3"/>
      <c r="DF285" s="4"/>
      <c r="DG285" s="4"/>
      <c r="DH285" s="4"/>
      <c r="DI285" s="4"/>
      <c r="DJ285" s="4"/>
      <c r="DK285" s="4"/>
      <c r="DL285" s="4"/>
      <c r="DM285" s="4"/>
      <c r="DN285" s="4"/>
      <c r="DO285" s="4"/>
      <c r="DP285" s="4"/>
      <c r="DQ285" s="4"/>
      <c r="DR285" s="4"/>
      <c r="DS285" s="4"/>
      <c r="DT285" s="4"/>
      <c r="DU285" s="3"/>
      <c r="DV285" s="3"/>
      <c r="DW285" s="3"/>
      <c r="DX285" s="3"/>
      <c r="DY285" s="3"/>
      <c r="DZ285" s="3"/>
      <c r="EA285" s="3"/>
    </row>
    <row r="286" spans="8:131" x14ac:dyDescent="0.3">
      <c r="H286" s="3"/>
      <c r="I286" s="3"/>
      <c r="J286" s="3"/>
      <c r="K286" s="23"/>
      <c r="L286" s="3"/>
      <c r="M286" s="24"/>
      <c r="N286" s="3"/>
      <c r="O286" s="3"/>
      <c r="P286" s="2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4"/>
      <c r="DD286" s="4"/>
      <c r="DE286" s="3"/>
      <c r="DF286" s="4"/>
      <c r="DG286" s="4"/>
      <c r="DH286" s="4"/>
      <c r="DI286" s="4"/>
      <c r="DJ286" s="4"/>
      <c r="DK286" s="4"/>
      <c r="DL286" s="4"/>
      <c r="DM286" s="4"/>
      <c r="DN286" s="4"/>
      <c r="DO286" s="4"/>
      <c r="DP286" s="4"/>
      <c r="DQ286" s="4"/>
      <c r="DR286" s="4"/>
      <c r="DS286" s="4"/>
      <c r="DT286" s="4"/>
      <c r="DU286" s="3"/>
      <c r="DV286" s="3"/>
      <c r="DW286" s="3"/>
      <c r="DX286" s="3"/>
      <c r="DY286" s="3"/>
      <c r="DZ286" s="3"/>
      <c r="EA286" s="3"/>
    </row>
    <row r="287" spans="8:131" x14ac:dyDescent="0.3">
      <c r="H287" s="3"/>
      <c r="I287" s="3"/>
      <c r="J287" s="3"/>
      <c r="K287" s="23"/>
      <c r="L287" s="3"/>
      <c r="M287" s="24"/>
      <c r="N287" s="3"/>
      <c r="O287" s="3"/>
      <c r="P287" s="2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4"/>
      <c r="DD287" s="4"/>
      <c r="DE287" s="3"/>
      <c r="DF287" s="4"/>
      <c r="DG287" s="4"/>
      <c r="DH287" s="4"/>
      <c r="DI287" s="4"/>
      <c r="DJ287" s="4"/>
      <c r="DK287" s="4"/>
      <c r="DL287" s="4"/>
      <c r="DM287" s="4"/>
      <c r="DN287" s="4"/>
      <c r="DO287" s="4"/>
      <c r="DP287" s="4"/>
      <c r="DQ287" s="4"/>
      <c r="DR287" s="4"/>
      <c r="DS287" s="4"/>
      <c r="DT287" s="4"/>
      <c r="DU287" s="3"/>
      <c r="DV287" s="3"/>
      <c r="DW287" s="3"/>
      <c r="DX287" s="3"/>
      <c r="DY287" s="3"/>
      <c r="DZ287" s="3"/>
      <c r="EA287" s="3"/>
    </row>
    <row r="288" spans="8:131" x14ac:dyDescent="0.3">
      <c r="H288" s="3"/>
      <c r="I288" s="3"/>
      <c r="J288" s="3"/>
      <c r="K288" s="23"/>
      <c r="L288" s="3"/>
      <c r="M288" s="24"/>
      <c r="N288" s="3"/>
      <c r="O288" s="3"/>
      <c r="P288" s="2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4"/>
      <c r="DD288" s="4"/>
      <c r="DE288" s="3"/>
      <c r="DF288" s="4"/>
      <c r="DG288" s="4"/>
      <c r="DH288" s="4"/>
      <c r="DI288" s="4"/>
      <c r="DJ288" s="4"/>
      <c r="DK288" s="4"/>
      <c r="DL288" s="4"/>
      <c r="DM288" s="4"/>
      <c r="DN288" s="4"/>
      <c r="DO288" s="4"/>
      <c r="DP288" s="4"/>
      <c r="DQ288" s="4"/>
      <c r="DR288" s="4"/>
      <c r="DS288" s="4"/>
      <c r="DT288" s="4"/>
      <c r="DU288" s="3"/>
      <c r="DV288" s="3"/>
      <c r="DW288" s="3"/>
      <c r="DX288" s="3"/>
      <c r="DY288" s="3"/>
      <c r="DZ288" s="3"/>
      <c r="EA288" s="3"/>
    </row>
    <row r="289" spans="8:131" x14ac:dyDescent="0.3">
      <c r="H289" s="3"/>
      <c r="I289" s="3"/>
      <c r="J289" s="3"/>
      <c r="K289" s="23"/>
      <c r="L289" s="3"/>
      <c r="M289" s="24"/>
      <c r="N289" s="3"/>
      <c r="O289" s="3"/>
      <c r="P289" s="2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4"/>
      <c r="DD289" s="4"/>
      <c r="DE289" s="3"/>
      <c r="DF289" s="4"/>
      <c r="DG289" s="4"/>
      <c r="DH289" s="4"/>
      <c r="DI289" s="4"/>
      <c r="DJ289" s="4"/>
      <c r="DK289" s="4"/>
      <c r="DL289" s="4"/>
      <c r="DM289" s="4"/>
      <c r="DN289" s="4"/>
      <c r="DO289" s="4"/>
      <c r="DP289" s="4"/>
      <c r="DQ289" s="4"/>
      <c r="DR289" s="4"/>
      <c r="DS289" s="4"/>
      <c r="DT289" s="4"/>
      <c r="DU289" s="3"/>
      <c r="DV289" s="3"/>
      <c r="DW289" s="3"/>
      <c r="DX289" s="3"/>
      <c r="DY289" s="3"/>
      <c r="DZ289" s="3"/>
      <c r="EA289" s="3"/>
    </row>
    <row r="290" spans="8:131" x14ac:dyDescent="0.3">
      <c r="H290" s="3"/>
      <c r="I290" s="3"/>
      <c r="J290" s="3"/>
      <c r="K290" s="23"/>
      <c r="L290" s="3"/>
      <c r="M290" s="24"/>
      <c r="N290" s="3"/>
      <c r="O290" s="3"/>
      <c r="P290" s="2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4"/>
      <c r="DD290" s="4"/>
      <c r="DE290" s="3"/>
      <c r="DF290" s="4"/>
      <c r="DG290" s="4"/>
      <c r="DH290" s="4"/>
      <c r="DI290" s="4"/>
      <c r="DJ290" s="4"/>
      <c r="DK290" s="4"/>
      <c r="DL290" s="4"/>
      <c r="DM290" s="4"/>
      <c r="DN290" s="4"/>
      <c r="DO290" s="4"/>
      <c r="DP290" s="4"/>
      <c r="DQ290" s="4"/>
      <c r="DR290" s="4"/>
      <c r="DS290" s="4"/>
      <c r="DT290" s="4"/>
      <c r="DU290" s="3"/>
      <c r="DV290" s="3"/>
      <c r="DW290" s="3"/>
      <c r="DX290" s="3"/>
      <c r="DY290" s="3"/>
      <c r="DZ290" s="3"/>
      <c r="EA290" s="3"/>
    </row>
    <row r="291" spans="8:131" x14ac:dyDescent="0.3">
      <c r="H291" s="3"/>
      <c r="I291" s="3"/>
      <c r="J291" s="3"/>
      <c r="K291" s="23"/>
      <c r="L291" s="3"/>
      <c r="M291" s="24"/>
      <c r="N291" s="3"/>
      <c r="O291" s="3"/>
      <c r="P291" s="2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4"/>
      <c r="DD291" s="4"/>
      <c r="DE291" s="3"/>
      <c r="DF291" s="4"/>
      <c r="DG291" s="4"/>
      <c r="DH291" s="4"/>
      <c r="DI291" s="4"/>
      <c r="DJ291" s="4"/>
      <c r="DK291" s="4"/>
      <c r="DL291" s="4"/>
      <c r="DM291" s="4"/>
      <c r="DN291" s="4"/>
      <c r="DO291" s="4"/>
      <c r="DP291" s="4"/>
      <c r="DQ291" s="4"/>
      <c r="DR291" s="4"/>
      <c r="DS291" s="4"/>
      <c r="DT291" s="4"/>
      <c r="DU291" s="3"/>
      <c r="DV291" s="3"/>
      <c r="DW291" s="3"/>
      <c r="DX291" s="3"/>
      <c r="DY291" s="3"/>
      <c r="DZ291" s="3"/>
      <c r="EA291" s="3"/>
    </row>
    <row r="292" spans="8:131" x14ac:dyDescent="0.3">
      <c r="H292" s="3"/>
      <c r="I292" s="3"/>
      <c r="J292" s="3"/>
      <c r="K292" s="23"/>
      <c r="L292" s="3"/>
      <c r="M292" s="24"/>
      <c r="N292" s="3"/>
      <c r="O292" s="3"/>
      <c r="P292" s="2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4"/>
      <c r="DD292" s="4"/>
      <c r="DE292" s="3"/>
      <c r="DF292" s="4"/>
      <c r="DG292" s="4"/>
      <c r="DH292" s="4"/>
      <c r="DI292" s="4"/>
      <c r="DJ292" s="4"/>
      <c r="DK292" s="4"/>
      <c r="DL292" s="4"/>
      <c r="DM292" s="4"/>
      <c r="DN292" s="4"/>
      <c r="DO292" s="4"/>
      <c r="DP292" s="4"/>
      <c r="DQ292" s="4"/>
      <c r="DR292" s="4"/>
      <c r="DS292" s="4"/>
      <c r="DT292" s="4"/>
      <c r="DU292" s="3"/>
      <c r="DV292" s="3"/>
      <c r="DW292" s="3"/>
      <c r="DX292" s="3"/>
      <c r="DY292" s="3"/>
      <c r="DZ292" s="3"/>
      <c r="EA292" s="3"/>
    </row>
    <row r="293" spans="8:131" x14ac:dyDescent="0.3">
      <c r="H293" s="3"/>
      <c r="I293" s="3"/>
      <c r="J293" s="3"/>
      <c r="K293" s="23"/>
      <c r="L293" s="3"/>
      <c r="M293" s="24"/>
      <c r="N293" s="3"/>
      <c r="O293" s="3"/>
      <c r="P293" s="2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4"/>
      <c r="DD293" s="4"/>
      <c r="DE293" s="3"/>
      <c r="DF293" s="4"/>
      <c r="DG293" s="4"/>
      <c r="DH293" s="4"/>
      <c r="DI293" s="4"/>
      <c r="DJ293" s="4"/>
      <c r="DK293" s="4"/>
      <c r="DL293" s="4"/>
      <c r="DM293" s="4"/>
      <c r="DN293" s="4"/>
      <c r="DO293" s="4"/>
      <c r="DP293" s="4"/>
      <c r="DQ293" s="4"/>
      <c r="DR293" s="4"/>
      <c r="DS293" s="4"/>
      <c r="DT293" s="4"/>
      <c r="DU293" s="3"/>
      <c r="DV293" s="3"/>
      <c r="DW293" s="3"/>
      <c r="DX293" s="3"/>
      <c r="DY293" s="3"/>
      <c r="DZ293" s="3"/>
      <c r="EA293" s="3"/>
    </row>
    <row r="294" spans="8:131" x14ac:dyDescent="0.3">
      <c r="H294" s="3"/>
      <c r="I294" s="3"/>
      <c r="J294" s="3"/>
      <c r="K294" s="23"/>
      <c r="L294" s="3"/>
      <c r="M294" s="24"/>
      <c r="N294" s="3"/>
      <c r="O294" s="3"/>
      <c r="P294" s="2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4"/>
      <c r="DD294" s="4"/>
      <c r="DE294" s="3"/>
      <c r="DF294" s="4"/>
      <c r="DG294" s="4"/>
      <c r="DH294" s="4"/>
      <c r="DI294" s="4"/>
      <c r="DJ294" s="4"/>
      <c r="DK294" s="4"/>
      <c r="DL294" s="4"/>
      <c r="DM294" s="4"/>
      <c r="DN294" s="4"/>
      <c r="DO294" s="4"/>
      <c r="DP294" s="4"/>
      <c r="DQ294" s="4"/>
      <c r="DR294" s="4"/>
      <c r="DS294" s="4"/>
      <c r="DT294" s="4"/>
      <c r="DU294" s="3"/>
      <c r="DV294" s="3"/>
      <c r="DW294" s="3"/>
      <c r="DX294" s="3"/>
      <c r="DY294" s="3"/>
      <c r="DZ294" s="3"/>
      <c r="EA294" s="3"/>
    </row>
    <row r="295" spans="8:131" x14ac:dyDescent="0.3">
      <c r="H295" s="3"/>
      <c r="I295" s="3"/>
      <c r="J295" s="3"/>
      <c r="K295" s="23"/>
      <c r="L295" s="3"/>
      <c r="M295" s="24"/>
      <c r="N295" s="3"/>
      <c r="O295" s="3"/>
      <c r="P295" s="2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4"/>
      <c r="DD295" s="4"/>
      <c r="DE295" s="3"/>
      <c r="DF295" s="4"/>
      <c r="DG295" s="4"/>
      <c r="DH295" s="4"/>
      <c r="DI295" s="4"/>
      <c r="DJ295" s="4"/>
      <c r="DK295" s="4"/>
      <c r="DL295" s="4"/>
      <c r="DM295" s="4"/>
      <c r="DN295" s="4"/>
      <c r="DO295" s="4"/>
      <c r="DP295" s="4"/>
      <c r="DQ295" s="4"/>
      <c r="DR295" s="4"/>
      <c r="DS295" s="4"/>
      <c r="DT295" s="4"/>
      <c r="DU295" s="3"/>
      <c r="DV295" s="3"/>
      <c r="DW295" s="3"/>
      <c r="DX295" s="3"/>
      <c r="DY295" s="3"/>
      <c r="DZ295" s="3"/>
      <c r="EA295" s="3"/>
    </row>
    <row r="296" spans="8:131" x14ac:dyDescent="0.3">
      <c r="H296" s="3"/>
      <c r="I296" s="3"/>
      <c r="J296" s="3"/>
      <c r="K296" s="23"/>
      <c r="L296" s="3"/>
      <c r="M296" s="24"/>
      <c r="N296" s="3"/>
      <c r="O296" s="3"/>
      <c r="P296" s="2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4"/>
      <c r="DD296" s="4"/>
      <c r="DE296" s="3"/>
      <c r="DF296" s="4"/>
      <c r="DG296" s="4"/>
      <c r="DH296" s="4"/>
      <c r="DI296" s="4"/>
      <c r="DJ296" s="4"/>
      <c r="DK296" s="4"/>
      <c r="DL296" s="4"/>
      <c r="DM296" s="4"/>
      <c r="DN296" s="4"/>
      <c r="DO296" s="4"/>
      <c r="DP296" s="4"/>
      <c r="DQ296" s="4"/>
      <c r="DR296" s="4"/>
      <c r="DS296" s="4"/>
      <c r="DT296" s="4"/>
      <c r="DU296" s="3"/>
      <c r="DV296" s="3"/>
      <c r="DW296" s="3"/>
      <c r="DX296" s="3"/>
      <c r="DY296" s="3"/>
      <c r="DZ296" s="3"/>
      <c r="EA296" s="3"/>
    </row>
    <row r="297" spans="8:131" x14ac:dyDescent="0.3">
      <c r="H297" s="3"/>
      <c r="I297" s="3"/>
      <c r="J297" s="3"/>
      <c r="K297" s="23"/>
      <c r="L297" s="3"/>
      <c r="M297" s="24"/>
      <c r="N297" s="3"/>
      <c r="O297" s="3"/>
      <c r="P297" s="2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4"/>
      <c r="DD297" s="4"/>
      <c r="DE297" s="3"/>
      <c r="DF297" s="4"/>
      <c r="DG297" s="4"/>
      <c r="DH297" s="4"/>
      <c r="DI297" s="4"/>
      <c r="DJ297" s="4"/>
      <c r="DK297" s="4"/>
      <c r="DL297" s="4"/>
      <c r="DM297" s="4"/>
      <c r="DN297" s="4"/>
      <c r="DO297" s="4"/>
      <c r="DP297" s="4"/>
      <c r="DQ297" s="4"/>
      <c r="DR297" s="4"/>
      <c r="DS297" s="4"/>
      <c r="DT297" s="4"/>
      <c r="DU297" s="3"/>
      <c r="DV297" s="3"/>
      <c r="DW297" s="3"/>
      <c r="DX297" s="3"/>
      <c r="DY297" s="3"/>
      <c r="DZ297" s="3"/>
      <c r="EA297" s="3"/>
    </row>
    <row r="298" spans="8:131" x14ac:dyDescent="0.3">
      <c r="H298" s="3"/>
      <c r="I298" s="3"/>
      <c r="J298" s="3"/>
      <c r="K298" s="23"/>
      <c r="L298" s="3"/>
      <c r="M298" s="24"/>
      <c r="N298" s="3"/>
      <c r="O298" s="3"/>
      <c r="P298" s="2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4"/>
      <c r="DD298" s="4"/>
      <c r="DE298" s="3"/>
      <c r="DF298" s="4"/>
      <c r="DG298" s="4"/>
      <c r="DH298" s="4"/>
      <c r="DI298" s="4"/>
      <c r="DJ298" s="4"/>
      <c r="DK298" s="4"/>
      <c r="DL298" s="4"/>
      <c r="DM298" s="4"/>
      <c r="DN298" s="4"/>
      <c r="DO298" s="4"/>
      <c r="DP298" s="4"/>
      <c r="DQ298" s="4"/>
      <c r="DR298" s="4"/>
      <c r="DS298" s="4"/>
      <c r="DT298" s="4"/>
      <c r="DU298" s="3"/>
      <c r="DV298" s="3"/>
      <c r="DW298" s="3"/>
      <c r="DX298" s="3"/>
      <c r="DY298" s="3"/>
      <c r="DZ298" s="3"/>
      <c r="EA298" s="3"/>
    </row>
    <row r="299" spans="8:131" x14ac:dyDescent="0.3">
      <c r="H299" s="3"/>
      <c r="I299" s="3"/>
      <c r="J299" s="3"/>
      <c r="K299" s="23"/>
      <c r="L299" s="3"/>
      <c r="M299" s="24"/>
      <c r="N299" s="3"/>
      <c r="O299" s="3"/>
      <c r="P299" s="2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4"/>
      <c r="DD299" s="4"/>
      <c r="DE299" s="3"/>
      <c r="DF299" s="4"/>
      <c r="DG299" s="4"/>
      <c r="DH299" s="4"/>
      <c r="DI299" s="4"/>
      <c r="DJ299" s="4"/>
      <c r="DK299" s="4"/>
      <c r="DL299" s="4"/>
      <c r="DM299" s="4"/>
      <c r="DN299" s="4"/>
      <c r="DO299" s="4"/>
      <c r="DP299" s="4"/>
      <c r="DQ299" s="4"/>
      <c r="DR299" s="4"/>
      <c r="DS299" s="4"/>
      <c r="DT299" s="4"/>
      <c r="DU299" s="3"/>
      <c r="DV299" s="3"/>
      <c r="DW299" s="3"/>
      <c r="DX299" s="3"/>
      <c r="DY299" s="3"/>
      <c r="DZ299" s="3"/>
      <c r="EA299" s="3"/>
    </row>
    <row r="300" spans="8:131" x14ac:dyDescent="0.3">
      <c r="H300" s="3"/>
      <c r="I300" s="3"/>
      <c r="J300" s="3"/>
      <c r="K300" s="23"/>
      <c r="L300" s="3"/>
      <c r="M300" s="24"/>
      <c r="N300" s="3"/>
      <c r="O300" s="3"/>
      <c r="P300" s="2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4"/>
      <c r="DD300" s="4"/>
      <c r="DE300" s="3"/>
      <c r="DF300" s="4"/>
      <c r="DG300" s="4"/>
      <c r="DH300" s="4"/>
      <c r="DI300" s="4"/>
      <c r="DJ300" s="4"/>
      <c r="DK300" s="4"/>
      <c r="DL300" s="4"/>
      <c r="DM300" s="4"/>
      <c r="DN300" s="4"/>
      <c r="DO300" s="4"/>
      <c r="DP300" s="4"/>
      <c r="DQ300" s="4"/>
      <c r="DR300" s="4"/>
      <c r="DS300" s="4"/>
      <c r="DT300" s="4"/>
      <c r="DU300" s="3"/>
      <c r="DV300" s="3"/>
      <c r="DW300" s="3"/>
      <c r="DX300" s="3"/>
      <c r="DY300" s="3"/>
      <c r="DZ300" s="3"/>
      <c r="EA300" s="3"/>
    </row>
    <row r="301" spans="8:131" x14ac:dyDescent="0.3">
      <c r="H301" s="3"/>
      <c r="I301" s="3"/>
      <c r="J301" s="3"/>
      <c r="K301" s="23"/>
      <c r="L301" s="3"/>
      <c r="M301" s="24"/>
      <c r="N301" s="3"/>
      <c r="O301" s="3"/>
      <c r="P301" s="2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4"/>
      <c r="DD301" s="4"/>
      <c r="DE301" s="3"/>
      <c r="DF301" s="4"/>
      <c r="DG301" s="4"/>
      <c r="DH301" s="4"/>
      <c r="DI301" s="4"/>
      <c r="DJ301" s="4"/>
      <c r="DK301" s="4"/>
      <c r="DL301" s="4"/>
      <c r="DM301" s="4"/>
      <c r="DN301" s="4"/>
      <c r="DO301" s="4"/>
      <c r="DP301" s="4"/>
      <c r="DQ301" s="4"/>
      <c r="DR301" s="4"/>
      <c r="DS301" s="4"/>
      <c r="DT301" s="4"/>
      <c r="DU301" s="3"/>
      <c r="DV301" s="3"/>
      <c r="DW301" s="3"/>
      <c r="DX301" s="3"/>
      <c r="DY301" s="3"/>
      <c r="DZ301" s="3"/>
      <c r="EA301" s="3"/>
    </row>
    <row r="302" spans="8:131" x14ac:dyDescent="0.3">
      <c r="H302" s="3"/>
      <c r="I302" s="3"/>
      <c r="J302" s="3"/>
      <c r="K302" s="23"/>
      <c r="L302" s="3"/>
      <c r="M302" s="24"/>
      <c r="N302" s="3"/>
      <c r="O302" s="3"/>
      <c r="P302" s="2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4"/>
      <c r="DD302" s="4"/>
      <c r="DE302" s="3"/>
      <c r="DF302" s="4"/>
      <c r="DG302" s="4"/>
      <c r="DH302" s="4"/>
      <c r="DI302" s="4"/>
      <c r="DJ302" s="4"/>
      <c r="DK302" s="4"/>
      <c r="DL302" s="4"/>
      <c r="DM302" s="4"/>
      <c r="DN302" s="4"/>
      <c r="DO302" s="4"/>
      <c r="DP302" s="4"/>
      <c r="DQ302" s="4"/>
      <c r="DR302" s="4"/>
      <c r="DS302" s="4"/>
      <c r="DT302" s="4"/>
      <c r="DU302" s="3"/>
      <c r="DV302" s="3"/>
      <c r="DW302" s="3"/>
      <c r="DX302" s="3"/>
      <c r="DY302" s="3"/>
      <c r="DZ302" s="3"/>
      <c r="EA302" s="3"/>
    </row>
    <row r="303" spans="8:131" x14ac:dyDescent="0.3">
      <c r="H303" s="3"/>
      <c r="I303" s="3"/>
      <c r="J303" s="3"/>
      <c r="K303" s="23"/>
      <c r="L303" s="3"/>
      <c r="M303" s="24"/>
      <c r="N303" s="3"/>
      <c r="O303" s="3"/>
      <c r="P303" s="2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4"/>
      <c r="DD303" s="4"/>
      <c r="DE303" s="3"/>
      <c r="DF303" s="4"/>
      <c r="DG303" s="4"/>
      <c r="DH303" s="4"/>
      <c r="DI303" s="4"/>
      <c r="DJ303" s="4"/>
      <c r="DK303" s="4"/>
      <c r="DL303" s="4"/>
      <c r="DM303" s="4"/>
      <c r="DN303" s="4"/>
      <c r="DO303" s="4"/>
      <c r="DP303" s="4"/>
      <c r="DQ303" s="4"/>
      <c r="DR303" s="4"/>
      <c r="DS303" s="4"/>
      <c r="DT303" s="4"/>
      <c r="DU303" s="3"/>
      <c r="DV303" s="3"/>
      <c r="DW303" s="3"/>
      <c r="DX303" s="3"/>
      <c r="DY303" s="3"/>
      <c r="DZ303" s="3"/>
      <c r="EA303" s="3"/>
    </row>
    <row r="304" spans="8:131" x14ac:dyDescent="0.3">
      <c r="H304" s="3"/>
      <c r="I304" s="3"/>
      <c r="J304" s="3"/>
      <c r="K304" s="23"/>
      <c r="L304" s="3"/>
      <c r="M304" s="24"/>
      <c r="N304" s="3"/>
      <c r="O304" s="3"/>
      <c r="P304" s="2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4"/>
      <c r="DD304" s="4"/>
      <c r="DE304" s="3"/>
      <c r="DF304" s="4"/>
      <c r="DG304" s="4"/>
      <c r="DH304" s="4"/>
      <c r="DI304" s="4"/>
      <c r="DJ304" s="4"/>
      <c r="DK304" s="4"/>
      <c r="DL304" s="4"/>
      <c r="DM304" s="4"/>
      <c r="DN304" s="4"/>
      <c r="DO304" s="4"/>
      <c r="DP304" s="4"/>
      <c r="DQ304" s="4"/>
      <c r="DR304" s="4"/>
      <c r="DS304" s="4"/>
      <c r="DT304" s="4"/>
      <c r="DU304" s="3"/>
      <c r="DV304" s="3"/>
      <c r="DW304" s="3"/>
      <c r="DX304" s="3"/>
      <c r="DY304" s="3"/>
      <c r="DZ304" s="3"/>
      <c r="EA304" s="3"/>
    </row>
    <row r="305" spans="8:131" x14ac:dyDescent="0.3">
      <c r="H305" s="3"/>
      <c r="I305" s="3"/>
      <c r="J305" s="3"/>
      <c r="K305" s="23"/>
      <c r="L305" s="3"/>
      <c r="M305" s="24"/>
      <c r="N305" s="3"/>
      <c r="O305" s="3"/>
      <c r="P305" s="2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4"/>
      <c r="DD305" s="4"/>
      <c r="DE305" s="3"/>
      <c r="DF305" s="4"/>
      <c r="DG305" s="4"/>
      <c r="DH305" s="4"/>
      <c r="DI305" s="4"/>
      <c r="DJ305" s="4"/>
      <c r="DK305" s="4"/>
      <c r="DL305" s="4"/>
      <c r="DM305" s="4"/>
      <c r="DN305" s="4"/>
      <c r="DO305" s="4"/>
      <c r="DP305" s="4"/>
      <c r="DQ305" s="4"/>
      <c r="DR305" s="4"/>
      <c r="DS305" s="4"/>
      <c r="DT305" s="4"/>
      <c r="DU305" s="3"/>
      <c r="DV305" s="3"/>
      <c r="DW305" s="3"/>
      <c r="DX305" s="3"/>
      <c r="DY305" s="3"/>
      <c r="DZ305" s="3"/>
      <c r="EA305" s="3"/>
    </row>
    <row r="306" spans="8:131" x14ac:dyDescent="0.3">
      <c r="H306" s="3"/>
      <c r="I306" s="3"/>
      <c r="J306" s="3"/>
      <c r="K306" s="23"/>
      <c r="L306" s="3"/>
      <c r="M306" s="24"/>
      <c r="N306" s="3"/>
      <c r="O306" s="3"/>
      <c r="P306" s="2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4"/>
      <c r="DD306" s="4"/>
      <c r="DE306" s="3"/>
      <c r="DF306" s="4"/>
      <c r="DG306" s="4"/>
      <c r="DH306" s="4"/>
      <c r="DI306" s="4"/>
      <c r="DJ306" s="4"/>
      <c r="DK306" s="4"/>
      <c r="DL306" s="4"/>
      <c r="DM306" s="4"/>
      <c r="DN306" s="4"/>
      <c r="DO306" s="4"/>
      <c r="DP306" s="4"/>
      <c r="DQ306" s="4"/>
      <c r="DR306" s="4"/>
      <c r="DS306" s="4"/>
      <c r="DT306" s="4"/>
      <c r="DU306" s="3"/>
      <c r="DV306" s="3"/>
      <c r="DW306" s="3"/>
      <c r="DX306" s="3"/>
      <c r="DY306" s="3"/>
      <c r="DZ306" s="3"/>
      <c r="EA306" s="3"/>
    </row>
    <row r="307" spans="8:131" x14ac:dyDescent="0.3">
      <c r="H307" s="3"/>
      <c r="I307" s="3"/>
      <c r="J307" s="3"/>
      <c r="K307" s="23"/>
      <c r="L307" s="3"/>
      <c r="M307" s="24"/>
      <c r="N307" s="3"/>
      <c r="O307" s="3"/>
      <c r="P307" s="2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4"/>
      <c r="DD307" s="4"/>
      <c r="DE307" s="3"/>
      <c r="DF307" s="4"/>
      <c r="DG307" s="4"/>
      <c r="DH307" s="4"/>
      <c r="DI307" s="4"/>
      <c r="DJ307" s="4"/>
      <c r="DK307" s="4"/>
      <c r="DL307" s="4"/>
      <c r="DM307" s="4"/>
      <c r="DN307" s="4"/>
      <c r="DO307" s="4"/>
      <c r="DP307" s="4"/>
      <c r="DQ307" s="4"/>
      <c r="DR307" s="4"/>
      <c r="DS307" s="4"/>
      <c r="DT307" s="4"/>
      <c r="DU307" s="3"/>
      <c r="DV307" s="3"/>
      <c r="DW307" s="3"/>
      <c r="DX307" s="3"/>
      <c r="DY307" s="3"/>
      <c r="DZ307" s="3"/>
      <c r="EA307" s="3"/>
    </row>
    <row r="308" spans="8:131" x14ac:dyDescent="0.3">
      <c r="H308" s="3"/>
      <c r="I308" s="3"/>
      <c r="J308" s="3"/>
      <c r="K308" s="23"/>
      <c r="L308" s="3"/>
      <c r="M308" s="24"/>
      <c r="N308" s="3"/>
      <c r="O308" s="3"/>
      <c r="P308" s="2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4"/>
      <c r="DD308" s="4"/>
      <c r="DE308" s="3"/>
      <c r="DF308" s="4"/>
      <c r="DG308" s="4"/>
      <c r="DH308" s="4"/>
      <c r="DI308" s="4"/>
      <c r="DJ308" s="4"/>
      <c r="DK308" s="4"/>
      <c r="DL308" s="4"/>
      <c r="DM308" s="4"/>
      <c r="DN308" s="4"/>
      <c r="DO308" s="4"/>
      <c r="DP308" s="4"/>
      <c r="DQ308" s="4"/>
      <c r="DR308" s="4"/>
      <c r="DS308" s="4"/>
      <c r="DT308" s="4"/>
      <c r="DU308" s="3"/>
      <c r="DV308" s="3"/>
      <c r="DW308" s="3"/>
      <c r="DX308" s="3"/>
      <c r="DY308" s="3"/>
      <c r="DZ308" s="3"/>
      <c r="EA308" s="3"/>
    </row>
    <row r="309" spans="8:131" x14ac:dyDescent="0.3">
      <c r="H309" s="3"/>
      <c r="I309" s="3"/>
      <c r="J309" s="3"/>
      <c r="K309" s="23"/>
      <c r="L309" s="3"/>
      <c r="M309" s="24"/>
      <c r="N309" s="3"/>
      <c r="O309" s="3"/>
      <c r="P309" s="2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4"/>
      <c r="DD309" s="4"/>
      <c r="DE309" s="3"/>
      <c r="DF309" s="4"/>
      <c r="DG309" s="4"/>
      <c r="DH309" s="4"/>
      <c r="DI309" s="4"/>
      <c r="DJ309" s="4"/>
      <c r="DK309" s="4"/>
      <c r="DL309" s="4"/>
      <c r="DM309" s="4"/>
      <c r="DN309" s="4"/>
      <c r="DO309" s="4"/>
      <c r="DP309" s="4"/>
      <c r="DQ309" s="4"/>
      <c r="DR309" s="4"/>
      <c r="DS309" s="4"/>
      <c r="DT309" s="4"/>
      <c r="DU309" s="3"/>
      <c r="DV309" s="3"/>
      <c r="DW309" s="3"/>
      <c r="DX309" s="3"/>
      <c r="DY309" s="3"/>
      <c r="DZ309" s="3"/>
      <c r="EA309" s="3"/>
    </row>
    <row r="310" spans="8:131" x14ac:dyDescent="0.3">
      <c r="H310" s="3"/>
      <c r="I310" s="3"/>
      <c r="J310" s="3"/>
      <c r="K310" s="23"/>
      <c r="L310" s="3"/>
      <c r="M310" s="24"/>
      <c r="N310" s="3"/>
      <c r="O310" s="3"/>
      <c r="P310" s="2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4"/>
      <c r="DD310" s="4"/>
      <c r="DE310" s="3"/>
      <c r="DF310" s="4"/>
      <c r="DG310" s="4"/>
      <c r="DH310" s="4"/>
      <c r="DI310" s="4"/>
      <c r="DJ310" s="4"/>
      <c r="DK310" s="4"/>
      <c r="DL310" s="4"/>
      <c r="DM310" s="4"/>
      <c r="DN310" s="4"/>
      <c r="DO310" s="4"/>
      <c r="DP310" s="4"/>
      <c r="DQ310" s="4"/>
      <c r="DR310" s="4"/>
      <c r="DS310" s="4"/>
      <c r="DT310" s="4"/>
      <c r="DU310" s="3"/>
      <c r="DV310" s="3"/>
      <c r="DW310" s="3"/>
      <c r="DX310" s="3"/>
      <c r="DY310" s="3"/>
      <c r="DZ310" s="3"/>
      <c r="EA310" s="3"/>
    </row>
    <row r="311" spans="8:131" x14ac:dyDescent="0.3">
      <c r="H311" s="3"/>
      <c r="I311" s="3"/>
      <c r="J311" s="3"/>
      <c r="K311" s="23"/>
      <c r="L311" s="3"/>
      <c r="M311" s="24"/>
      <c r="N311" s="3"/>
      <c r="O311" s="3"/>
      <c r="P311" s="2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4"/>
      <c r="DD311" s="4"/>
      <c r="DE311" s="3"/>
      <c r="DF311" s="4"/>
      <c r="DG311" s="4"/>
      <c r="DH311" s="4"/>
      <c r="DI311" s="4"/>
      <c r="DJ311" s="4"/>
      <c r="DK311" s="4"/>
      <c r="DL311" s="4"/>
      <c r="DM311" s="4"/>
      <c r="DN311" s="4"/>
      <c r="DO311" s="4"/>
      <c r="DP311" s="4"/>
      <c r="DQ311" s="4"/>
      <c r="DR311" s="4"/>
      <c r="DS311" s="4"/>
      <c r="DT311" s="4"/>
      <c r="DU311" s="3"/>
      <c r="DV311" s="3"/>
      <c r="DW311" s="3"/>
      <c r="DX311" s="3"/>
      <c r="DY311" s="3"/>
      <c r="DZ311" s="3"/>
      <c r="EA311" s="3"/>
    </row>
    <row r="312" spans="8:131" x14ac:dyDescent="0.3">
      <c r="H312" s="3"/>
      <c r="I312" s="3"/>
      <c r="J312" s="3"/>
      <c r="K312" s="23"/>
      <c r="L312" s="3"/>
      <c r="M312" s="24"/>
      <c r="N312" s="3"/>
      <c r="O312" s="3"/>
      <c r="P312" s="2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4"/>
      <c r="DD312" s="4"/>
      <c r="DE312" s="3"/>
      <c r="DF312" s="4"/>
      <c r="DG312" s="4"/>
      <c r="DH312" s="4"/>
      <c r="DI312" s="4"/>
      <c r="DJ312" s="4"/>
      <c r="DK312" s="4"/>
      <c r="DL312" s="4"/>
      <c r="DM312" s="4"/>
      <c r="DN312" s="4"/>
      <c r="DO312" s="4"/>
      <c r="DP312" s="4"/>
      <c r="DQ312" s="4"/>
      <c r="DR312" s="4"/>
      <c r="DS312" s="4"/>
      <c r="DT312" s="4"/>
      <c r="DU312" s="3"/>
      <c r="DV312" s="3"/>
      <c r="DW312" s="3"/>
      <c r="DX312" s="3"/>
      <c r="DY312" s="3"/>
      <c r="DZ312" s="3"/>
      <c r="EA312" s="3"/>
    </row>
    <row r="313" spans="8:131" x14ac:dyDescent="0.3">
      <c r="H313" s="3"/>
      <c r="I313" s="3"/>
      <c r="J313" s="3"/>
      <c r="K313" s="23"/>
      <c r="L313" s="3"/>
      <c r="M313" s="24"/>
      <c r="N313" s="3"/>
      <c r="O313" s="3"/>
      <c r="P313" s="2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4"/>
      <c r="DD313" s="4"/>
      <c r="DE313" s="3"/>
      <c r="DF313" s="4"/>
      <c r="DG313" s="4"/>
      <c r="DH313" s="4"/>
      <c r="DI313" s="4"/>
      <c r="DJ313" s="4"/>
      <c r="DK313" s="4"/>
      <c r="DL313" s="4"/>
      <c r="DM313" s="4"/>
      <c r="DN313" s="4"/>
      <c r="DO313" s="4"/>
      <c r="DP313" s="4"/>
      <c r="DQ313" s="4"/>
      <c r="DR313" s="4"/>
      <c r="DS313" s="4"/>
      <c r="DT313" s="4"/>
      <c r="DU313" s="3"/>
      <c r="DV313" s="3"/>
      <c r="DW313" s="3"/>
      <c r="DX313" s="3"/>
      <c r="DY313" s="3"/>
      <c r="DZ313" s="3"/>
      <c r="EA313" s="3"/>
    </row>
    <row r="314" spans="8:131" x14ac:dyDescent="0.3">
      <c r="H314" s="3"/>
      <c r="I314" s="3"/>
      <c r="J314" s="3"/>
      <c r="K314" s="23"/>
      <c r="L314" s="3"/>
      <c r="M314" s="24"/>
      <c r="N314" s="3"/>
      <c r="O314" s="3"/>
      <c r="P314" s="2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4"/>
      <c r="DD314" s="4"/>
      <c r="DE314" s="3"/>
      <c r="DF314" s="4"/>
      <c r="DG314" s="4"/>
      <c r="DH314" s="4"/>
      <c r="DI314" s="4"/>
      <c r="DJ314" s="4"/>
      <c r="DK314" s="4"/>
      <c r="DL314" s="4"/>
      <c r="DM314" s="4"/>
      <c r="DN314" s="4"/>
      <c r="DO314" s="4"/>
      <c r="DP314" s="4"/>
      <c r="DQ314" s="4"/>
      <c r="DR314" s="4"/>
      <c r="DS314" s="4"/>
      <c r="DT314" s="4"/>
      <c r="DU314" s="3"/>
      <c r="DV314" s="3"/>
      <c r="DW314" s="3"/>
      <c r="DX314" s="3"/>
      <c r="DY314" s="3"/>
      <c r="DZ314" s="3"/>
      <c r="EA314" s="3"/>
    </row>
    <row r="315" spans="8:131" x14ac:dyDescent="0.3">
      <c r="H315" s="3"/>
      <c r="I315" s="3"/>
      <c r="J315" s="3"/>
      <c r="K315" s="23"/>
      <c r="L315" s="3"/>
      <c r="M315" s="24"/>
      <c r="N315" s="3"/>
      <c r="O315" s="3"/>
      <c r="P315" s="2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4"/>
      <c r="DD315" s="4"/>
      <c r="DE315" s="3"/>
      <c r="DF315" s="4"/>
      <c r="DG315" s="4"/>
      <c r="DH315" s="4"/>
      <c r="DI315" s="4"/>
      <c r="DJ315" s="4"/>
      <c r="DK315" s="4"/>
      <c r="DL315" s="4"/>
      <c r="DM315" s="4"/>
      <c r="DN315" s="4"/>
      <c r="DO315" s="4"/>
      <c r="DP315" s="4"/>
      <c r="DQ315" s="4"/>
      <c r="DR315" s="4"/>
      <c r="DS315" s="4"/>
      <c r="DT315" s="4"/>
      <c r="DU315" s="3"/>
      <c r="DV315" s="3"/>
      <c r="DW315" s="3"/>
      <c r="DX315" s="3"/>
      <c r="DY315" s="3"/>
      <c r="DZ315" s="3"/>
      <c r="EA315" s="3"/>
    </row>
    <row r="316" spans="8:131" x14ac:dyDescent="0.3">
      <c r="H316" s="3"/>
      <c r="I316" s="3"/>
      <c r="J316" s="3"/>
      <c r="K316" s="23"/>
      <c r="L316" s="3"/>
      <c r="M316" s="24"/>
      <c r="N316" s="3"/>
      <c r="O316" s="3"/>
      <c r="P316" s="2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4"/>
      <c r="DD316" s="4"/>
      <c r="DE316" s="3"/>
      <c r="DF316" s="4"/>
      <c r="DG316" s="4"/>
      <c r="DH316" s="4"/>
      <c r="DI316" s="4"/>
      <c r="DJ316" s="4"/>
      <c r="DK316" s="4"/>
      <c r="DL316" s="4"/>
      <c r="DM316" s="4"/>
      <c r="DN316" s="4"/>
      <c r="DO316" s="4"/>
      <c r="DP316" s="4"/>
      <c r="DQ316" s="4"/>
      <c r="DR316" s="4"/>
      <c r="DS316" s="4"/>
      <c r="DT316" s="4"/>
      <c r="DU316" s="3"/>
      <c r="DV316" s="3"/>
      <c r="DW316" s="3"/>
      <c r="DX316" s="3"/>
      <c r="DY316" s="3"/>
      <c r="DZ316" s="3"/>
      <c r="EA316" s="3"/>
    </row>
    <row r="317" spans="8:131" x14ac:dyDescent="0.3">
      <c r="H317" s="3"/>
      <c r="I317" s="3"/>
      <c r="J317" s="3"/>
      <c r="K317" s="23"/>
      <c r="L317" s="3"/>
      <c r="M317" s="24"/>
      <c r="N317" s="3"/>
      <c r="O317" s="3"/>
      <c r="P317" s="2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4"/>
      <c r="DD317" s="4"/>
      <c r="DE317" s="3"/>
      <c r="DF317" s="4"/>
      <c r="DG317" s="4"/>
      <c r="DH317" s="4"/>
      <c r="DI317" s="4"/>
      <c r="DJ317" s="4"/>
      <c r="DK317" s="4"/>
      <c r="DL317" s="4"/>
      <c r="DM317" s="4"/>
      <c r="DN317" s="4"/>
      <c r="DO317" s="4"/>
      <c r="DP317" s="4"/>
      <c r="DQ317" s="4"/>
      <c r="DR317" s="4"/>
      <c r="DS317" s="4"/>
      <c r="DT317" s="4"/>
      <c r="DU317" s="3"/>
      <c r="DV317" s="3"/>
      <c r="DW317" s="3"/>
      <c r="DX317" s="3"/>
      <c r="DY317" s="3"/>
      <c r="DZ317" s="3"/>
      <c r="EA317" s="3"/>
    </row>
    <row r="318" spans="8:131" x14ac:dyDescent="0.3">
      <c r="H318" s="3"/>
      <c r="I318" s="3"/>
      <c r="J318" s="3"/>
      <c r="K318" s="23"/>
      <c r="L318" s="3"/>
      <c r="M318" s="24"/>
      <c r="N318" s="3"/>
      <c r="O318" s="3"/>
      <c r="P318" s="2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4"/>
      <c r="DD318" s="4"/>
      <c r="DE318" s="3"/>
      <c r="DF318" s="4"/>
      <c r="DG318" s="4"/>
      <c r="DH318" s="4"/>
      <c r="DI318" s="4"/>
      <c r="DJ318" s="4"/>
      <c r="DK318" s="4"/>
      <c r="DL318" s="4"/>
      <c r="DM318" s="4"/>
      <c r="DN318" s="4"/>
      <c r="DO318" s="4"/>
      <c r="DP318" s="4"/>
      <c r="DQ318" s="4"/>
      <c r="DR318" s="4"/>
      <c r="DS318" s="4"/>
      <c r="DT318" s="4"/>
      <c r="DU318" s="3"/>
      <c r="DV318" s="3"/>
      <c r="DW318" s="3"/>
      <c r="DX318" s="3"/>
      <c r="DY318" s="3"/>
      <c r="DZ318" s="3"/>
      <c r="EA318" s="3"/>
    </row>
    <row r="319" spans="8:131" x14ac:dyDescent="0.3">
      <c r="H319" s="3"/>
      <c r="I319" s="3"/>
      <c r="J319" s="3"/>
      <c r="K319" s="23"/>
      <c r="L319" s="3"/>
      <c r="M319" s="24"/>
      <c r="N319" s="3"/>
      <c r="O319" s="3"/>
      <c r="P319" s="2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4"/>
      <c r="DD319" s="4"/>
      <c r="DE319" s="3"/>
      <c r="DF319" s="4"/>
      <c r="DG319" s="4"/>
      <c r="DH319" s="4"/>
      <c r="DI319" s="4"/>
      <c r="DJ319" s="4"/>
      <c r="DK319" s="4"/>
      <c r="DL319" s="4"/>
      <c r="DM319" s="4"/>
      <c r="DN319" s="4"/>
      <c r="DO319" s="4"/>
      <c r="DP319" s="4"/>
      <c r="DQ319" s="4"/>
      <c r="DR319" s="4"/>
      <c r="DS319" s="4"/>
      <c r="DT319" s="4"/>
      <c r="DU319" s="3"/>
      <c r="DV319" s="3"/>
      <c r="DW319" s="3"/>
      <c r="DX319" s="3"/>
      <c r="DY319" s="3"/>
      <c r="DZ319" s="3"/>
      <c r="EA319" s="3"/>
    </row>
    <row r="320" spans="8:131" x14ac:dyDescent="0.3">
      <c r="H320" s="3"/>
      <c r="I320" s="3"/>
      <c r="J320" s="3"/>
      <c r="K320" s="23"/>
      <c r="L320" s="3"/>
      <c r="M320" s="24"/>
      <c r="N320" s="3"/>
      <c r="O320" s="3"/>
      <c r="P320" s="2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4"/>
      <c r="DD320" s="4"/>
      <c r="DE320" s="3"/>
      <c r="DF320" s="4"/>
      <c r="DG320" s="4"/>
      <c r="DH320" s="4"/>
      <c r="DI320" s="4"/>
      <c r="DJ320" s="4"/>
      <c r="DK320" s="4"/>
      <c r="DL320" s="4"/>
      <c r="DM320" s="4"/>
      <c r="DN320" s="4"/>
      <c r="DO320" s="4"/>
      <c r="DP320" s="4"/>
      <c r="DQ320" s="4"/>
      <c r="DR320" s="4"/>
      <c r="DS320" s="4"/>
      <c r="DT320" s="4"/>
      <c r="DU320" s="3"/>
      <c r="DV320" s="3"/>
      <c r="DW320" s="3"/>
      <c r="DX320" s="3"/>
      <c r="DY320" s="3"/>
      <c r="DZ320" s="3"/>
      <c r="EA320" s="3"/>
    </row>
    <row r="321" spans="8:131" x14ac:dyDescent="0.3">
      <c r="H321" s="3"/>
      <c r="I321" s="3"/>
      <c r="J321" s="3"/>
      <c r="K321" s="23"/>
      <c r="L321" s="3"/>
      <c r="M321" s="24"/>
      <c r="N321" s="3"/>
      <c r="O321" s="3"/>
      <c r="P321" s="2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4"/>
      <c r="DD321" s="4"/>
      <c r="DE321" s="3"/>
      <c r="DF321" s="4"/>
      <c r="DG321" s="4"/>
      <c r="DH321" s="4"/>
      <c r="DI321" s="4"/>
      <c r="DJ321" s="4"/>
      <c r="DK321" s="4"/>
      <c r="DL321" s="4"/>
      <c r="DM321" s="4"/>
      <c r="DN321" s="4"/>
      <c r="DO321" s="4"/>
      <c r="DP321" s="4"/>
      <c r="DQ321" s="4"/>
      <c r="DR321" s="4"/>
      <c r="DS321" s="4"/>
      <c r="DT321" s="4"/>
      <c r="DU321" s="3"/>
      <c r="DV321" s="3"/>
      <c r="DW321" s="3"/>
      <c r="DX321" s="3"/>
      <c r="DY321" s="3"/>
      <c r="DZ321" s="3"/>
      <c r="EA321" s="3"/>
    </row>
    <row r="322" spans="8:131" x14ac:dyDescent="0.3">
      <c r="H322" s="3"/>
      <c r="I322" s="3"/>
      <c r="J322" s="3"/>
      <c r="K322" s="23"/>
      <c r="L322" s="3"/>
      <c r="M322" s="24"/>
      <c r="N322" s="3"/>
      <c r="O322" s="3"/>
      <c r="P322" s="2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4"/>
      <c r="DD322" s="4"/>
      <c r="DE322" s="3"/>
      <c r="DF322" s="4"/>
      <c r="DG322" s="4"/>
      <c r="DH322" s="4"/>
      <c r="DI322" s="4"/>
      <c r="DJ322" s="4"/>
      <c r="DK322" s="4"/>
      <c r="DL322" s="4"/>
      <c r="DM322" s="4"/>
      <c r="DN322" s="4"/>
      <c r="DO322" s="4"/>
      <c r="DP322" s="4"/>
      <c r="DQ322" s="4"/>
      <c r="DR322" s="4"/>
      <c r="DS322" s="4"/>
      <c r="DT322" s="4"/>
      <c r="DU322" s="3"/>
      <c r="DV322" s="3"/>
      <c r="DW322" s="3"/>
      <c r="DX322" s="3"/>
      <c r="DY322" s="3"/>
      <c r="DZ322" s="3"/>
      <c r="EA322" s="3"/>
    </row>
    <row r="323" spans="8:131" x14ac:dyDescent="0.3">
      <c r="H323" s="3"/>
      <c r="I323" s="3"/>
      <c r="J323" s="3"/>
      <c r="K323" s="23"/>
      <c r="L323" s="3"/>
      <c r="M323" s="24"/>
      <c r="N323" s="3"/>
      <c r="O323" s="3"/>
      <c r="P323" s="2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4"/>
      <c r="DD323" s="4"/>
      <c r="DE323" s="3"/>
      <c r="DF323" s="4"/>
      <c r="DG323" s="4"/>
      <c r="DH323" s="4"/>
      <c r="DI323" s="4"/>
      <c r="DJ323" s="4"/>
      <c r="DK323" s="4"/>
      <c r="DL323" s="4"/>
      <c r="DM323" s="4"/>
      <c r="DN323" s="4"/>
      <c r="DO323" s="4"/>
      <c r="DP323" s="4"/>
      <c r="DQ323" s="4"/>
      <c r="DR323" s="4"/>
      <c r="DS323" s="4"/>
      <c r="DT323" s="4"/>
      <c r="DU323" s="3"/>
      <c r="DV323" s="3"/>
      <c r="DW323" s="3"/>
      <c r="DX323" s="3"/>
      <c r="DY323" s="3"/>
      <c r="DZ323" s="3"/>
      <c r="EA323" s="3"/>
    </row>
    <row r="324" spans="8:131" x14ac:dyDescent="0.3">
      <c r="H324" s="3"/>
      <c r="I324" s="3"/>
      <c r="J324" s="3"/>
      <c r="K324" s="23"/>
      <c r="L324" s="3"/>
      <c r="M324" s="24"/>
      <c r="N324" s="3"/>
      <c r="O324" s="3"/>
      <c r="P324" s="2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4"/>
      <c r="DD324" s="4"/>
      <c r="DE324" s="3"/>
      <c r="DF324" s="4"/>
      <c r="DG324" s="4"/>
      <c r="DH324" s="4"/>
      <c r="DI324" s="4"/>
      <c r="DJ324" s="4"/>
      <c r="DK324" s="4"/>
      <c r="DL324" s="4"/>
      <c r="DM324" s="4"/>
      <c r="DN324" s="4"/>
      <c r="DO324" s="4"/>
      <c r="DP324" s="4"/>
      <c r="DQ324" s="4"/>
      <c r="DR324" s="4"/>
      <c r="DS324" s="4"/>
      <c r="DT324" s="4"/>
      <c r="DU324" s="3"/>
      <c r="DV324" s="3"/>
      <c r="DW324" s="3"/>
      <c r="DX324" s="3"/>
      <c r="DY324" s="3"/>
      <c r="DZ324" s="3"/>
      <c r="EA324" s="3"/>
    </row>
    <row r="325" spans="8:131" x14ac:dyDescent="0.3">
      <c r="H325" s="3"/>
      <c r="I325" s="3"/>
      <c r="J325" s="3"/>
      <c r="K325" s="23"/>
      <c r="L325" s="3"/>
      <c r="M325" s="24"/>
      <c r="N325" s="3"/>
      <c r="O325" s="3"/>
      <c r="P325" s="2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4"/>
      <c r="DD325" s="4"/>
      <c r="DE325" s="3"/>
      <c r="DF325" s="4"/>
      <c r="DG325" s="4"/>
      <c r="DH325" s="4"/>
      <c r="DI325" s="4"/>
      <c r="DJ325" s="4"/>
      <c r="DK325" s="4"/>
      <c r="DL325" s="4"/>
      <c r="DM325" s="4"/>
      <c r="DN325" s="4"/>
      <c r="DO325" s="4"/>
      <c r="DP325" s="4"/>
      <c r="DQ325" s="4"/>
      <c r="DR325" s="4"/>
      <c r="DS325" s="4"/>
      <c r="DT325" s="4"/>
      <c r="DU325" s="3"/>
      <c r="DV325" s="3"/>
      <c r="DW325" s="3"/>
      <c r="DX325" s="3"/>
      <c r="DY325" s="3"/>
      <c r="DZ325" s="3"/>
      <c r="EA325" s="3"/>
    </row>
    <row r="326" spans="8:131" x14ac:dyDescent="0.3">
      <c r="H326" s="3"/>
      <c r="I326" s="3"/>
      <c r="J326" s="3"/>
      <c r="K326" s="23"/>
      <c r="L326" s="3"/>
      <c r="M326" s="24"/>
      <c r="N326" s="3"/>
      <c r="O326" s="3"/>
      <c r="P326" s="2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4"/>
      <c r="DD326" s="4"/>
      <c r="DE326" s="3"/>
      <c r="DF326" s="4"/>
      <c r="DG326" s="4"/>
      <c r="DH326" s="4"/>
      <c r="DI326" s="4"/>
      <c r="DJ326" s="4"/>
      <c r="DK326" s="4"/>
      <c r="DL326" s="4"/>
      <c r="DM326" s="4"/>
      <c r="DN326" s="4"/>
      <c r="DO326" s="4"/>
      <c r="DP326" s="4"/>
      <c r="DQ326" s="4"/>
      <c r="DR326" s="4"/>
      <c r="DS326" s="4"/>
      <c r="DT326" s="4"/>
      <c r="DU326" s="3"/>
      <c r="DV326" s="3"/>
      <c r="DW326" s="3"/>
      <c r="DX326" s="3"/>
      <c r="DY326" s="3"/>
      <c r="DZ326" s="3"/>
      <c r="EA326" s="3"/>
    </row>
    <row r="327" spans="8:131" x14ac:dyDescent="0.3">
      <c r="H327" s="3"/>
      <c r="I327" s="3"/>
      <c r="J327" s="3"/>
      <c r="K327" s="23"/>
      <c r="L327" s="3"/>
      <c r="M327" s="24"/>
      <c r="N327" s="3"/>
      <c r="O327" s="3"/>
      <c r="P327" s="2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4"/>
      <c r="DD327" s="4"/>
      <c r="DE327" s="3"/>
      <c r="DF327" s="4"/>
      <c r="DG327" s="4"/>
      <c r="DH327" s="4"/>
      <c r="DI327" s="4"/>
      <c r="DJ327" s="4"/>
      <c r="DK327" s="4"/>
      <c r="DL327" s="4"/>
      <c r="DM327" s="4"/>
      <c r="DN327" s="4"/>
      <c r="DO327" s="4"/>
      <c r="DP327" s="4"/>
      <c r="DQ327" s="4"/>
      <c r="DR327" s="4"/>
      <c r="DS327" s="4"/>
      <c r="DT327" s="4"/>
      <c r="DU327" s="3"/>
      <c r="DV327" s="3"/>
      <c r="DW327" s="3"/>
      <c r="DX327" s="3"/>
      <c r="DY327" s="3"/>
      <c r="DZ327" s="3"/>
      <c r="EA327" s="3"/>
    </row>
    <row r="328" spans="8:131" x14ac:dyDescent="0.3">
      <c r="H328" s="3"/>
      <c r="I328" s="3"/>
      <c r="J328" s="3"/>
      <c r="K328" s="23"/>
      <c r="L328" s="3"/>
      <c r="M328" s="24"/>
      <c r="N328" s="3"/>
      <c r="O328" s="3"/>
      <c r="P328" s="2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4"/>
      <c r="DD328" s="4"/>
      <c r="DE328" s="3"/>
      <c r="DF328" s="4"/>
      <c r="DG328" s="4"/>
      <c r="DH328" s="4"/>
      <c r="DI328" s="4"/>
      <c r="DJ328" s="4"/>
      <c r="DK328" s="4"/>
      <c r="DL328" s="4"/>
      <c r="DM328" s="4"/>
      <c r="DN328" s="4"/>
      <c r="DO328" s="4"/>
      <c r="DP328" s="4"/>
      <c r="DQ328" s="4"/>
      <c r="DR328" s="4"/>
      <c r="DS328" s="4"/>
      <c r="DT328" s="4"/>
      <c r="DU328" s="3"/>
      <c r="DV328" s="3"/>
      <c r="DW328" s="3"/>
      <c r="DX328" s="3"/>
      <c r="DY328" s="3"/>
      <c r="DZ328" s="3"/>
      <c r="EA328" s="3"/>
    </row>
    <row r="329" spans="8:131" x14ac:dyDescent="0.3">
      <c r="H329" s="3"/>
      <c r="I329" s="3"/>
      <c r="J329" s="3"/>
      <c r="K329" s="23"/>
      <c r="L329" s="3"/>
      <c r="M329" s="24"/>
      <c r="N329" s="3"/>
      <c r="O329" s="3"/>
      <c r="P329" s="2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4"/>
      <c r="DD329" s="4"/>
      <c r="DE329" s="3"/>
      <c r="DF329" s="4"/>
      <c r="DG329" s="4"/>
      <c r="DH329" s="4"/>
      <c r="DI329" s="4"/>
      <c r="DJ329" s="4"/>
      <c r="DK329" s="4"/>
      <c r="DL329" s="4"/>
      <c r="DM329" s="4"/>
      <c r="DN329" s="4"/>
      <c r="DO329" s="4"/>
      <c r="DP329" s="4"/>
      <c r="DQ329" s="4"/>
      <c r="DR329" s="4"/>
      <c r="DS329" s="4"/>
      <c r="DT329" s="4"/>
      <c r="DU329" s="3"/>
      <c r="DV329" s="3"/>
      <c r="DW329" s="3"/>
      <c r="DX329" s="3"/>
      <c r="DY329" s="3"/>
      <c r="DZ329" s="3"/>
      <c r="EA329" s="3"/>
    </row>
    <row r="330" spans="8:131" x14ac:dyDescent="0.3">
      <c r="H330" s="3"/>
      <c r="I330" s="3"/>
      <c r="J330" s="3"/>
      <c r="K330" s="23"/>
      <c r="L330" s="3"/>
      <c r="M330" s="24"/>
      <c r="N330" s="3"/>
      <c r="O330" s="3"/>
      <c r="P330" s="2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4"/>
      <c r="DD330" s="4"/>
      <c r="DE330" s="3"/>
      <c r="DF330" s="4"/>
      <c r="DG330" s="4"/>
      <c r="DH330" s="4"/>
      <c r="DI330" s="4"/>
      <c r="DJ330" s="4"/>
      <c r="DK330" s="4"/>
      <c r="DL330" s="4"/>
      <c r="DM330" s="4"/>
      <c r="DN330" s="4"/>
      <c r="DO330" s="4"/>
      <c r="DP330" s="4"/>
      <c r="DQ330" s="4"/>
      <c r="DR330" s="4"/>
      <c r="DS330" s="4"/>
      <c r="DT330" s="4"/>
      <c r="DU330" s="3"/>
      <c r="DV330" s="3"/>
      <c r="DW330" s="3"/>
      <c r="DX330" s="3"/>
      <c r="DY330" s="3"/>
      <c r="DZ330" s="3"/>
      <c r="EA330" s="3"/>
    </row>
    <row r="331" spans="8:131" x14ac:dyDescent="0.3">
      <c r="H331" s="3"/>
      <c r="I331" s="3"/>
      <c r="J331" s="3"/>
      <c r="K331" s="23"/>
      <c r="L331" s="3"/>
      <c r="M331" s="24"/>
      <c r="N331" s="3"/>
      <c r="O331" s="3"/>
      <c r="P331" s="2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4"/>
      <c r="DD331" s="4"/>
      <c r="DE331" s="3"/>
      <c r="DF331" s="4"/>
      <c r="DG331" s="4"/>
      <c r="DH331" s="4"/>
      <c r="DI331" s="4"/>
      <c r="DJ331" s="4"/>
      <c r="DK331" s="4"/>
      <c r="DL331" s="4"/>
      <c r="DM331" s="4"/>
      <c r="DN331" s="4"/>
      <c r="DO331" s="4"/>
      <c r="DP331" s="4"/>
      <c r="DQ331" s="4"/>
      <c r="DR331" s="4"/>
      <c r="DS331" s="4"/>
      <c r="DT331" s="4"/>
      <c r="DU331" s="3"/>
      <c r="DV331" s="3"/>
      <c r="DW331" s="3"/>
      <c r="DX331" s="3"/>
      <c r="DY331" s="3"/>
      <c r="DZ331" s="3"/>
      <c r="EA331" s="3"/>
    </row>
    <row r="332" spans="8:131" x14ac:dyDescent="0.3">
      <c r="H332" s="3"/>
      <c r="I332" s="3"/>
      <c r="J332" s="3"/>
      <c r="K332" s="23"/>
      <c r="L332" s="3"/>
      <c r="M332" s="24"/>
      <c r="N332" s="3"/>
      <c r="O332" s="3"/>
      <c r="P332" s="2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4"/>
      <c r="DD332" s="4"/>
      <c r="DE332" s="3"/>
      <c r="DF332" s="4"/>
      <c r="DG332" s="4"/>
      <c r="DH332" s="4"/>
      <c r="DI332" s="4"/>
      <c r="DJ332" s="4"/>
      <c r="DK332" s="4"/>
      <c r="DL332" s="4"/>
      <c r="DM332" s="4"/>
      <c r="DN332" s="4"/>
      <c r="DO332" s="4"/>
      <c r="DP332" s="4"/>
      <c r="DQ332" s="4"/>
      <c r="DR332" s="4"/>
      <c r="DS332" s="4"/>
      <c r="DT332" s="4"/>
      <c r="DU332" s="3"/>
      <c r="DV332" s="3"/>
      <c r="DW332" s="3"/>
      <c r="DX332" s="3"/>
      <c r="DY332" s="3"/>
      <c r="DZ332" s="3"/>
      <c r="EA332" s="3"/>
    </row>
    <row r="333" spans="8:131" x14ac:dyDescent="0.3">
      <c r="H333" s="3"/>
      <c r="I333" s="3"/>
      <c r="J333" s="3"/>
      <c r="K333" s="23"/>
      <c r="L333" s="3"/>
      <c r="M333" s="24"/>
      <c r="N333" s="3"/>
      <c r="O333" s="3"/>
      <c r="P333" s="2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4"/>
      <c r="DD333" s="4"/>
      <c r="DE333" s="3"/>
      <c r="DF333" s="4"/>
      <c r="DG333" s="4"/>
      <c r="DH333" s="4"/>
      <c r="DI333" s="4"/>
      <c r="DJ333" s="4"/>
      <c r="DK333" s="4"/>
      <c r="DL333" s="4"/>
      <c r="DM333" s="4"/>
      <c r="DN333" s="4"/>
      <c r="DO333" s="4"/>
      <c r="DP333" s="4"/>
      <c r="DQ333" s="4"/>
      <c r="DR333" s="4"/>
      <c r="DS333" s="4"/>
      <c r="DT333" s="4"/>
      <c r="DU333" s="3"/>
      <c r="DV333" s="3"/>
      <c r="DW333" s="3"/>
      <c r="DX333" s="3"/>
      <c r="DY333" s="3"/>
      <c r="DZ333" s="3"/>
      <c r="EA333" s="3"/>
    </row>
    <row r="334" spans="8:131" x14ac:dyDescent="0.3">
      <c r="H334" s="3"/>
      <c r="I334" s="3"/>
      <c r="J334" s="3"/>
      <c r="K334" s="23"/>
      <c r="L334" s="3"/>
      <c r="M334" s="24"/>
      <c r="N334" s="3"/>
      <c r="O334" s="3"/>
      <c r="P334" s="2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4"/>
      <c r="DD334" s="4"/>
      <c r="DE334" s="3"/>
      <c r="DF334" s="4"/>
      <c r="DG334" s="4"/>
      <c r="DH334" s="4"/>
      <c r="DI334" s="4"/>
      <c r="DJ334" s="4"/>
      <c r="DK334" s="4"/>
      <c r="DL334" s="4"/>
      <c r="DM334" s="4"/>
      <c r="DN334" s="4"/>
      <c r="DO334" s="4"/>
      <c r="DP334" s="4"/>
      <c r="DQ334" s="4"/>
      <c r="DR334" s="4"/>
      <c r="DS334" s="4"/>
      <c r="DT334" s="4"/>
      <c r="DU334" s="3"/>
      <c r="DV334" s="3"/>
      <c r="DW334" s="3"/>
      <c r="DX334" s="3"/>
      <c r="DY334" s="3"/>
      <c r="DZ334" s="3"/>
      <c r="EA334" s="3"/>
    </row>
    <row r="335" spans="8:131" x14ac:dyDescent="0.3">
      <c r="H335" s="3"/>
      <c r="I335" s="3"/>
      <c r="J335" s="3"/>
      <c r="K335" s="23"/>
      <c r="L335" s="3"/>
      <c r="M335" s="24"/>
      <c r="N335" s="3"/>
      <c r="O335" s="3"/>
      <c r="P335" s="2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4"/>
      <c r="DD335" s="4"/>
      <c r="DE335" s="3"/>
      <c r="DF335" s="4"/>
      <c r="DG335" s="4"/>
      <c r="DH335" s="4"/>
      <c r="DI335" s="4"/>
      <c r="DJ335" s="4"/>
      <c r="DK335" s="4"/>
      <c r="DL335" s="4"/>
      <c r="DM335" s="4"/>
      <c r="DN335" s="4"/>
      <c r="DO335" s="4"/>
      <c r="DP335" s="4"/>
      <c r="DQ335" s="4"/>
      <c r="DR335" s="4"/>
      <c r="DS335" s="4"/>
      <c r="DT335" s="4"/>
      <c r="DU335" s="3"/>
      <c r="DV335" s="3"/>
      <c r="DW335" s="3"/>
      <c r="DX335" s="3"/>
      <c r="DY335" s="3"/>
      <c r="DZ335" s="3"/>
      <c r="EA335" s="3"/>
    </row>
    <row r="336" spans="8:131" x14ac:dyDescent="0.3">
      <c r="H336" s="3"/>
      <c r="I336" s="3"/>
      <c r="J336" s="3"/>
      <c r="K336" s="23"/>
      <c r="L336" s="3"/>
      <c r="M336" s="24"/>
      <c r="N336" s="3"/>
      <c r="O336" s="3"/>
      <c r="P336" s="2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4"/>
      <c r="DD336" s="4"/>
      <c r="DE336" s="3"/>
      <c r="DF336" s="4"/>
      <c r="DG336" s="4"/>
      <c r="DH336" s="4"/>
      <c r="DI336" s="4"/>
      <c r="DJ336" s="4"/>
      <c r="DK336" s="4"/>
      <c r="DL336" s="4"/>
      <c r="DM336" s="4"/>
      <c r="DN336" s="4"/>
      <c r="DO336" s="4"/>
      <c r="DP336" s="4"/>
      <c r="DQ336" s="4"/>
      <c r="DR336" s="4"/>
      <c r="DS336" s="4"/>
      <c r="DT336" s="4"/>
      <c r="DU336" s="3"/>
      <c r="DV336" s="3"/>
      <c r="DW336" s="3"/>
      <c r="DX336" s="3"/>
      <c r="DY336" s="3"/>
      <c r="DZ336" s="3"/>
      <c r="EA336" s="3"/>
    </row>
    <row r="337" spans="8:131" x14ac:dyDescent="0.3">
      <c r="H337" s="3"/>
      <c r="I337" s="3"/>
      <c r="J337" s="3"/>
      <c r="K337" s="23"/>
      <c r="L337" s="3"/>
      <c r="M337" s="24"/>
      <c r="N337" s="3"/>
      <c r="O337" s="3"/>
      <c r="P337" s="2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4"/>
      <c r="DD337" s="4"/>
      <c r="DE337" s="3"/>
      <c r="DF337" s="4"/>
      <c r="DG337" s="4"/>
      <c r="DH337" s="4"/>
      <c r="DI337" s="4"/>
      <c r="DJ337" s="4"/>
      <c r="DK337" s="4"/>
      <c r="DL337" s="4"/>
      <c r="DM337" s="4"/>
      <c r="DN337" s="4"/>
      <c r="DO337" s="4"/>
      <c r="DP337" s="4"/>
      <c r="DQ337" s="4"/>
      <c r="DR337" s="4"/>
      <c r="DS337" s="4"/>
      <c r="DT337" s="4"/>
      <c r="DU337" s="3"/>
      <c r="DV337" s="3"/>
      <c r="DW337" s="3"/>
      <c r="DX337" s="3"/>
      <c r="DY337" s="3"/>
      <c r="DZ337" s="3"/>
      <c r="EA337" s="3"/>
    </row>
    <row r="338" spans="8:131" x14ac:dyDescent="0.3">
      <c r="H338" s="3"/>
      <c r="I338" s="3"/>
      <c r="J338" s="3"/>
      <c r="K338" s="23"/>
      <c r="L338" s="3"/>
      <c r="M338" s="24"/>
      <c r="N338" s="3"/>
      <c r="O338" s="3"/>
      <c r="P338" s="2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4"/>
      <c r="DD338" s="4"/>
      <c r="DE338" s="3"/>
      <c r="DF338" s="4"/>
      <c r="DG338" s="4"/>
      <c r="DH338" s="4"/>
      <c r="DI338" s="4"/>
      <c r="DJ338" s="4"/>
      <c r="DK338" s="4"/>
      <c r="DL338" s="4"/>
      <c r="DM338" s="4"/>
      <c r="DN338" s="4"/>
      <c r="DO338" s="4"/>
      <c r="DP338" s="4"/>
      <c r="DQ338" s="4"/>
      <c r="DR338" s="4"/>
      <c r="DS338" s="4"/>
      <c r="DT338" s="4"/>
      <c r="DU338" s="3"/>
      <c r="DV338" s="3"/>
      <c r="DW338" s="3"/>
      <c r="DX338" s="3"/>
      <c r="DY338" s="3"/>
      <c r="DZ338" s="3"/>
      <c r="EA338" s="3"/>
    </row>
    <row r="339" spans="8:131" x14ac:dyDescent="0.3">
      <c r="H339" s="3"/>
      <c r="I339" s="3"/>
      <c r="J339" s="3"/>
      <c r="K339" s="23"/>
      <c r="L339" s="3"/>
      <c r="M339" s="24"/>
      <c r="N339" s="3"/>
      <c r="O339" s="3"/>
      <c r="P339" s="2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4"/>
      <c r="DD339" s="4"/>
      <c r="DE339" s="3"/>
      <c r="DF339" s="4"/>
      <c r="DG339" s="4"/>
      <c r="DH339" s="4"/>
      <c r="DI339" s="4"/>
      <c r="DJ339" s="4"/>
      <c r="DK339" s="4"/>
      <c r="DL339" s="4"/>
      <c r="DM339" s="4"/>
      <c r="DN339" s="4"/>
      <c r="DO339" s="4"/>
      <c r="DP339" s="4"/>
      <c r="DQ339" s="4"/>
      <c r="DR339" s="4"/>
      <c r="DS339" s="4"/>
      <c r="DT339" s="4"/>
      <c r="DU339" s="3"/>
      <c r="DV339" s="3"/>
      <c r="DW339" s="3"/>
      <c r="DX339" s="3"/>
      <c r="DY339" s="3"/>
      <c r="DZ339" s="3"/>
      <c r="EA339" s="3"/>
    </row>
    <row r="340" spans="8:131" x14ac:dyDescent="0.3">
      <c r="H340" s="3"/>
      <c r="I340" s="3"/>
      <c r="J340" s="3"/>
      <c r="K340" s="23"/>
      <c r="L340" s="3"/>
      <c r="M340" s="24"/>
      <c r="N340" s="3"/>
      <c r="O340" s="3"/>
      <c r="P340" s="2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4"/>
      <c r="DD340" s="4"/>
      <c r="DE340" s="3"/>
      <c r="DF340" s="4"/>
      <c r="DG340" s="4"/>
      <c r="DH340" s="4"/>
      <c r="DI340" s="4"/>
      <c r="DJ340" s="4"/>
      <c r="DK340" s="4"/>
      <c r="DL340" s="4"/>
      <c r="DM340" s="4"/>
      <c r="DN340" s="4"/>
      <c r="DO340" s="4"/>
      <c r="DP340" s="4"/>
      <c r="DQ340" s="4"/>
      <c r="DR340" s="4"/>
      <c r="DS340" s="4"/>
      <c r="DT340" s="4"/>
      <c r="DU340" s="3"/>
      <c r="DV340" s="3"/>
      <c r="DW340" s="3"/>
      <c r="DX340" s="3"/>
      <c r="DY340" s="3"/>
      <c r="DZ340" s="3"/>
      <c r="EA340" s="3"/>
    </row>
    <row r="341" spans="8:131" x14ac:dyDescent="0.3">
      <c r="H341" s="3"/>
      <c r="I341" s="3"/>
      <c r="J341" s="3"/>
      <c r="K341" s="23"/>
      <c r="L341" s="3"/>
      <c r="M341" s="24"/>
      <c r="N341" s="3"/>
      <c r="O341" s="3"/>
      <c r="P341" s="2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4"/>
      <c r="DD341" s="4"/>
      <c r="DE341" s="3"/>
      <c r="DF341" s="4"/>
      <c r="DG341" s="4"/>
      <c r="DH341" s="4"/>
      <c r="DI341" s="4"/>
      <c r="DJ341" s="4"/>
      <c r="DK341" s="4"/>
      <c r="DL341" s="4"/>
      <c r="DM341" s="4"/>
      <c r="DN341" s="4"/>
      <c r="DO341" s="4"/>
      <c r="DP341" s="4"/>
      <c r="DQ341" s="4"/>
      <c r="DR341" s="4"/>
      <c r="DS341" s="4"/>
      <c r="DT341" s="4"/>
      <c r="DU341" s="3"/>
      <c r="DV341" s="3"/>
      <c r="DW341" s="3"/>
      <c r="DX341" s="3"/>
      <c r="DY341" s="3"/>
      <c r="DZ341" s="3"/>
      <c r="EA341" s="3"/>
    </row>
    <row r="342" spans="8:131" x14ac:dyDescent="0.3">
      <c r="H342" s="3"/>
      <c r="I342" s="3"/>
      <c r="J342" s="3"/>
      <c r="K342" s="23"/>
      <c r="L342" s="3"/>
      <c r="M342" s="24"/>
      <c r="N342" s="3"/>
      <c r="O342" s="3"/>
      <c r="P342" s="2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4"/>
      <c r="DD342" s="4"/>
      <c r="DE342" s="3"/>
      <c r="DF342" s="4"/>
      <c r="DG342" s="4"/>
      <c r="DH342" s="4"/>
      <c r="DI342" s="4"/>
      <c r="DJ342" s="4"/>
      <c r="DK342" s="4"/>
      <c r="DL342" s="4"/>
      <c r="DM342" s="4"/>
      <c r="DN342" s="4"/>
      <c r="DO342" s="4"/>
      <c r="DP342" s="4"/>
      <c r="DQ342" s="4"/>
      <c r="DR342" s="4"/>
      <c r="DS342" s="4"/>
      <c r="DT342" s="4"/>
      <c r="DU342" s="3"/>
      <c r="DV342" s="3"/>
      <c r="DW342" s="3"/>
      <c r="DX342" s="3"/>
      <c r="DY342" s="3"/>
      <c r="DZ342" s="3"/>
      <c r="EA342" s="3"/>
    </row>
    <row r="343" spans="8:131" x14ac:dyDescent="0.3">
      <c r="H343" s="3"/>
      <c r="I343" s="3"/>
      <c r="J343" s="3"/>
      <c r="K343" s="23"/>
      <c r="L343" s="3"/>
      <c r="M343" s="24"/>
      <c r="N343" s="3"/>
      <c r="O343" s="3"/>
      <c r="P343" s="2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4"/>
      <c r="DD343" s="4"/>
      <c r="DE343" s="3"/>
      <c r="DF343" s="4"/>
      <c r="DG343" s="4"/>
      <c r="DH343" s="4"/>
      <c r="DI343" s="4"/>
      <c r="DJ343" s="4"/>
      <c r="DK343" s="4"/>
      <c r="DL343" s="4"/>
      <c r="DM343" s="4"/>
      <c r="DN343" s="4"/>
      <c r="DO343" s="4"/>
      <c r="DP343" s="4"/>
      <c r="DQ343" s="4"/>
      <c r="DR343" s="4"/>
      <c r="DS343" s="4"/>
      <c r="DT343" s="4"/>
      <c r="DU343" s="3"/>
      <c r="DV343" s="3"/>
      <c r="DW343" s="3"/>
      <c r="DX343" s="3"/>
      <c r="DY343" s="3"/>
      <c r="DZ343" s="3"/>
      <c r="EA343" s="3"/>
    </row>
    <row r="344" spans="8:131" x14ac:dyDescent="0.3">
      <c r="H344" s="3"/>
      <c r="I344" s="3"/>
      <c r="J344" s="3"/>
      <c r="K344" s="23"/>
      <c r="L344" s="3"/>
      <c r="M344" s="24"/>
      <c r="N344" s="3"/>
      <c r="O344" s="3"/>
      <c r="P344" s="2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4"/>
      <c r="DD344" s="4"/>
      <c r="DE344" s="3"/>
      <c r="DF344" s="4"/>
      <c r="DG344" s="4"/>
      <c r="DH344" s="4"/>
      <c r="DI344" s="4"/>
      <c r="DJ344" s="4"/>
      <c r="DK344" s="4"/>
      <c r="DL344" s="4"/>
      <c r="DM344" s="4"/>
      <c r="DN344" s="4"/>
      <c r="DO344" s="4"/>
      <c r="DP344" s="4"/>
      <c r="DQ344" s="4"/>
      <c r="DR344" s="4"/>
      <c r="DS344" s="4"/>
      <c r="DT344" s="4"/>
      <c r="DU344" s="3"/>
      <c r="DV344" s="3"/>
      <c r="DW344" s="3"/>
      <c r="DX344" s="3"/>
      <c r="DY344" s="3"/>
      <c r="DZ344" s="3"/>
      <c r="EA344" s="3"/>
    </row>
    <row r="345" spans="8:131" x14ac:dyDescent="0.3">
      <c r="H345" s="3"/>
      <c r="I345" s="3"/>
      <c r="J345" s="3"/>
      <c r="K345" s="23"/>
      <c r="L345" s="3"/>
      <c r="M345" s="24"/>
      <c r="N345" s="3"/>
      <c r="O345" s="3"/>
      <c r="P345" s="2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4"/>
      <c r="DD345" s="4"/>
      <c r="DE345" s="3"/>
      <c r="DF345" s="4"/>
      <c r="DG345" s="4"/>
      <c r="DH345" s="4"/>
      <c r="DI345" s="4"/>
      <c r="DJ345" s="4"/>
      <c r="DK345" s="4"/>
      <c r="DL345" s="4"/>
      <c r="DM345" s="4"/>
      <c r="DN345" s="4"/>
      <c r="DO345" s="4"/>
      <c r="DP345" s="4"/>
      <c r="DQ345" s="4"/>
      <c r="DR345" s="4"/>
      <c r="DS345" s="4"/>
      <c r="DT345" s="4"/>
      <c r="DU345" s="3"/>
      <c r="DV345" s="3"/>
      <c r="DW345" s="3"/>
      <c r="DX345" s="3"/>
      <c r="DY345" s="3"/>
      <c r="DZ345" s="3"/>
      <c r="EA345" s="3"/>
    </row>
    <row r="346" spans="8:131" x14ac:dyDescent="0.3">
      <c r="H346" s="3"/>
      <c r="I346" s="3"/>
      <c r="J346" s="3"/>
      <c r="K346" s="23"/>
      <c r="L346" s="3"/>
      <c r="M346" s="24"/>
      <c r="N346" s="3"/>
      <c r="O346" s="3"/>
      <c r="P346" s="2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4"/>
      <c r="DD346" s="4"/>
      <c r="DE346" s="3"/>
      <c r="DF346" s="4"/>
      <c r="DG346" s="4"/>
      <c r="DH346" s="4"/>
      <c r="DI346" s="4"/>
      <c r="DJ346" s="4"/>
      <c r="DK346" s="4"/>
      <c r="DL346" s="4"/>
      <c r="DM346" s="4"/>
      <c r="DN346" s="4"/>
      <c r="DO346" s="4"/>
      <c r="DP346" s="4"/>
      <c r="DQ346" s="4"/>
      <c r="DR346" s="4"/>
      <c r="DS346" s="4"/>
      <c r="DT346" s="4"/>
      <c r="DU346" s="3"/>
      <c r="DV346" s="3"/>
      <c r="DW346" s="3"/>
      <c r="DX346" s="3"/>
      <c r="DY346" s="3"/>
      <c r="DZ346" s="3"/>
      <c r="EA346" s="3"/>
    </row>
    <row r="347" spans="8:131" x14ac:dyDescent="0.3">
      <c r="H347" s="3"/>
      <c r="I347" s="3"/>
      <c r="J347" s="3"/>
      <c r="K347" s="23"/>
      <c r="L347" s="3"/>
      <c r="M347" s="24"/>
      <c r="N347" s="3"/>
      <c r="O347" s="3"/>
      <c r="P347" s="2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4"/>
      <c r="DD347" s="4"/>
      <c r="DE347" s="3"/>
      <c r="DF347" s="4"/>
      <c r="DG347" s="4"/>
      <c r="DH347" s="4"/>
      <c r="DI347" s="4"/>
      <c r="DJ347" s="4"/>
      <c r="DK347" s="4"/>
      <c r="DL347" s="4"/>
      <c r="DM347" s="4"/>
      <c r="DN347" s="4"/>
      <c r="DO347" s="4"/>
      <c r="DP347" s="4"/>
      <c r="DQ347" s="4"/>
      <c r="DR347" s="4"/>
      <c r="DS347" s="4"/>
      <c r="DT347" s="4"/>
      <c r="DU347" s="3"/>
      <c r="DV347" s="3"/>
      <c r="DW347" s="3"/>
      <c r="DX347" s="3"/>
      <c r="DY347" s="3"/>
      <c r="DZ347" s="3"/>
      <c r="EA347" s="3"/>
    </row>
    <row r="348" spans="8:131" x14ac:dyDescent="0.3">
      <c r="H348" s="3"/>
      <c r="I348" s="3"/>
      <c r="J348" s="3"/>
      <c r="K348" s="23"/>
      <c r="L348" s="3"/>
      <c r="M348" s="24"/>
      <c r="N348" s="3"/>
      <c r="O348" s="3"/>
      <c r="P348" s="2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4"/>
      <c r="DD348" s="4"/>
      <c r="DE348" s="3"/>
      <c r="DF348" s="4"/>
      <c r="DG348" s="4"/>
      <c r="DH348" s="4"/>
      <c r="DI348" s="4"/>
      <c r="DJ348" s="4"/>
      <c r="DK348" s="4"/>
      <c r="DL348" s="4"/>
      <c r="DM348" s="4"/>
      <c r="DN348" s="4"/>
      <c r="DO348" s="4"/>
      <c r="DP348" s="4"/>
      <c r="DQ348" s="4"/>
      <c r="DR348" s="4"/>
      <c r="DS348" s="4"/>
      <c r="DT348" s="4"/>
      <c r="DU348" s="3"/>
      <c r="DV348" s="3"/>
      <c r="DW348" s="3"/>
      <c r="DX348" s="3"/>
      <c r="DY348" s="3"/>
      <c r="DZ348" s="3"/>
      <c r="EA348" s="3"/>
    </row>
    <row r="349" spans="8:131" x14ac:dyDescent="0.3">
      <c r="H349" s="3"/>
      <c r="I349" s="3"/>
      <c r="J349" s="3"/>
      <c r="K349" s="23"/>
      <c r="L349" s="3"/>
      <c r="M349" s="24"/>
      <c r="N349" s="3"/>
      <c r="O349" s="3"/>
      <c r="P349" s="2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4"/>
      <c r="DD349" s="4"/>
      <c r="DE349" s="3"/>
      <c r="DF349" s="4"/>
      <c r="DG349" s="4"/>
      <c r="DH349" s="4"/>
      <c r="DI349" s="4"/>
      <c r="DJ349" s="4"/>
      <c r="DK349" s="4"/>
      <c r="DL349" s="4"/>
      <c r="DM349" s="4"/>
      <c r="DN349" s="4"/>
      <c r="DO349" s="4"/>
      <c r="DP349" s="4"/>
      <c r="DQ349" s="4"/>
      <c r="DR349" s="4"/>
      <c r="DS349" s="4"/>
      <c r="DT349" s="4"/>
      <c r="DU349" s="3"/>
      <c r="DV349" s="3"/>
      <c r="DW349" s="3"/>
      <c r="DX349" s="3"/>
      <c r="DY349" s="3"/>
      <c r="DZ349" s="3"/>
      <c r="EA349" s="3"/>
    </row>
    <row r="350" spans="8:131" x14ac:dyDescent="0.3">
      <c r="H350" s="3"/>
      <c r="I350" s="3"/>
      <c r="J350" s="3"/>
      <c r="K350" s="23"/>
      <c r="L350" s="3"/>
      <c r="M350" s="24"/>
      <c r="N350" s="3"/>
      <c r="O350" s="3"/>
      <c r="P350" s="2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4"/>
      <c r="DD350" s="4"/>
      <c r="DE350" s="3"/>
      <c r="DF350" s="4"/>
      <c r="DG350" s="4"/>
      <c r="DH350" s="4"/>
      <c r="DI350" s="4"/>
      <c r="DJ350" s="4"/>
      <c r="DK350" s="4"/>
      <c r="DL350" s="4"/>
      <c r="DM350" s="4"/>
      <c r="DN350" s="4"/>
      <c r="DO350" s="4"/>
      <c r="DP350" s="4"/>
      <c r="DQ350" s="4"/>
      <c r="DR350" s="4"/>
      <c r="DS350" s="4"/>
      <c r="DT350" s="4"/>
      <c r="DU350" s="3"/>
      <c r="DV350" s="3"/>
      <c r="DW350" s="3"/>
      <c r="DX350" s="3"/>
      <c r="DY350" s="3"/>
      <c r="DZ350" s="3"/>
      <c r="EA350" s="3"/>
    </row>
    <row r="351" spans="8:131" x14ac:dyDescent="0.3">
      <c r="H351" s="3"/>
      <c r="I351" s="3"/>
      <c r="J351" s="3"/>
      <c r="K351" s="23"/>
      <c r="L351" s="3"/>
      <c r="M351" s="24"/>
      <c r="N351" s="3"/>
      <c r="O351" s="3"/>
      <c r="P351" s="2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4"/>
      <c r="DD351" s="4"/>
      <c r="DE351" s="3"/>
      <c r="DF351" s="4"/>
      <c r="DG351" s="4"/>
      <c r="DH351" s="4"/>
      <c r="DI351" s="4"/>
      <c r="DJ351" s="4"/>
      <c r="DK351" s="4"/>
      <c r="DL351" s="4"/>
      <c r="DM351" s="4"/>
      <c r="DN351" s="4"/>
      <c r="DO351" s="4"/>
      <c r="DP351" s="4"/>
      <c r="DQ351" s="4"/>
      <c r="DR351" s="4"/>
      <c r="DS351" s="4"/>
      <c r="DT351" s="4"/>
      <c r="DU351" s="3"/>
      <c r="DV351" s="3"/>
      <c r="DW351" s="3"/>
      <c r="DX351" s="3"/>
      <c r="DY351" s="3"/>
      <c r="DZ351" s="3"/>
      <c r="EA351" s="3"/>
    </row>
    <row r="352" spans="8:131" x14ac:dyDescent="0.3">
      <c r="H352" s="3"/>
      <c r="I352" s="3"/>
      <c r="J352" s="3"/>
      <c r="K352" s="23"/>
      <c r="L352" s="3"/>
      <c r="M352" s="24"/>
      <c r="N352" s="3"/>
      <c r="O352" s="3"/>
      <c r="P352" s="2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4"/>
      <c r="DD352" s="4"/>
      <c r="DE352" s="3"/>
      <c r="DF352" s="4"/>
      <c r="DG352" s="4"/>
      <c r="DH352" s="4"/>
      <c r="DI352" s="4"/>
      <c r="DJ352" s="4"/>
      <c r="DK352" s="4"/>
      <c r="DL352" s="4"/>
      <c r="DM352" s="4"/>
      <c r="DN352" s="4"/>
      <c r="DO352" s="4"/>
      <c r="DP352" s="4"/>
      <c r="DQ352" s="4"/>
      <c r="DR352" s="4"/>
      <c r="DS352" s="4"/>
      <c r="DT352" s="4"/>
      <c r="DU352" s="3"/>
      <c r="DV352" s="3"/>
      <c r="DW352" s="3"/>
      <c r="DX352" s="3"/>
      <c r="DY352" s="3"/>
      <c r="DZ352" s="3"/>
      <c r="EA352" s="3"/>
    </row>
    <row r="353" spans="8:131" x14ac:dyDescent="0.3">
      <c r="H353" s="3"/>
      <c r="I353" s="3"/>
      <c r="J353" s="3"/>
      <c r="K353" s="23"/>
      <c r="L353" s="3"/>
      <c r="M353" s="24"/>
      <c r="N353" s="3"/>
      <c r="O353" s="3"/>
      <c r="P353" s="2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4"/>
      <c r="DD353" s="4"/>
      <c r="DE353" s="3"/>
      <c r="DF353" s="4"/>
      <c r="DG353" s="4"/>
      <c r="DH353" s="4"/>
      <c r="DI353" s="4"/>
      <c r="DJ353" s="4"/>
      <c r="DK353" s="4"/>
      <c r="DL353" s="4"/>
      <c r="DM353" s="4"/>
      <c r="DN353" s="4"/>
      <c r="DO353" s="4"/>
      <c r="DP353" s="4"/>
      <c r="DQ353" s="4"/>
      <c r="DR353" s="4"/>
      <c r="DS353" s="4"/>
      <c r="DT353" s="4"/>
      <c r="DU353" s="3"/>
      <c r="DV353" s="3"/>
      <c r="DW353" s="3"/>
      <c r="DX353" s="3"/>
      <c r="DY353" s="3"/>
      <c r="DZ353" s="3"/>
      <c r="EA353" s="3"/>
    </row>
    <row r="354" spans="8:131" x14ac:dyDescent="0.3">
      <c r="H354" s="3"/>
      <c r="I354" s="3"/>
      <c r="J354" s="3"/>
      <c r="K354" s="23"/>
      <c r="L354" s="3"/>
      <c r="M354" s="24"/>
      <c r="N354" s="3"/>
      <c r="O354" s="3"/>
      <c r="P354" s="2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4"/>
      <c r="DD354" s="4"/>
      <c r="DE354" s="3"/>
      <c r="DF354" s="4"/>
      <c r="DG354" s="4"/>
      <c r="DH354" s="4"/>
      <c r="DI354" s="4"/>
      <c r="DJ354" s="4"/>
      <c r="DK354" s="4"/>
      <c r="DL354" s="4"/>
      <c r="DM354" s="4"/>
      <c r="DN354" s="4"/>
      <c r="DO354" s="4"/>
      <c r="DP354" s="4"/>
      <c r="DQ354" s="4"/>
      <c r="DR354" s="4"/>
      <c r="DS354" s="4"/>
      <c r="DT354" s="4"/>
      <c r="DU354" s="3"/>
      <c r="DV354" s="3"/>
      <c r="DW354" s="3"/>
      <c r="DX354" s="3"/>
      <c r="DY354" s="3"/>
      <c r="DZ354" s="3"/>
      <c r="EA354" s="3"/>
    </row>
    <row r="355" spans="8:131" x14ac:dyDescent="0.3">
      <c r="H355" s="3"/>
      <c r="I355" s="3"/>
      <c r="J355" s="3"/>
      <c r="K355" s="23"/>
      <c r="L355" s="3"/>
      <c r="M355" s="24"/>
      <c r="N355" s="3"/>
      <c r="O355" s="3"/>
      <c r="P355" s="2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4"/>
      <c r="DD355" s="4"/>
      <c r="DE355" s="3"/>
      <c r="DF355" s="4"/>
      <c r="DG355" s="4"/>
      <c r="DH355" s="4"/>
      <c r="DI355" s="4"/>
      <c r="DJ355" s="4"/>
      <c r="DK355" s="4"/>
      <c r="DL355" s="4"/>
      <c r="DM355" s="4"/>
      <c r="DN355" s="4"/>
      <c r="DO355" s="4"/>
      <c r="DP355" s="4"/>
      <c r="DQ355" s="4"/>
      <c r="DR355" s="4"/>
      <c r="DS355" s="4"/>
      <c r="DT355" s="4"/>
      <c r="DU355" s="3"/>
      <c r="DV355" s="3"/>
      <c r="DW355" s="3"/>
      <c r="DX355" s="3"/>
      <c r="DY355" s="3"/>
      <c r="DZ355" s="3"/>
      <c r="EA355" s="3"/>
    </row>
    <row r="356" spans="8:131" x14ac:dyDescent="0.3">
      <c r="H356" s="3"/>
      <c r="I356" s="3"/>
      <c r="J356" s="3"/>
      <c r="K356" s="23"/>
      <c r="L356" s="3"/>
      <c r="M356" s="24"/>
      <c r="N356" s="3"/>
      <c r="O356" s="3"/>
      <c r="P356" s="2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4"/>
      <c r="DD356" s="4"/>
      <c r="DE356" s="3"/>
      <c r="DF356" s="4"/>
      <c r="DG356" s="4"/>
      <c r="DH356" s="4"/>
      <c r="DI356" s="4"/>
      <c r="DJ356" s="4"/>
      <c r="DK356" s="4"/>
      <c r="DL356" s="4"/>
      <c r="DM356" s="4"/>
      <c r="DN356" s="4"/>
      <c r="DO356" s="4"/>
      <c r="DP356" s="4"/>
      <c r="DQ356" s="4"/>
      <c r="DR356" s="4"/>
      <c r="DS356" s="4"/>
      <c r="DT356" s="4"/>
      <c r="DU356" s="3"/>
      <c r="DV356" s="3"/>
      <c r="DW356" s="3"/>
      <c r="DX356" s="3"/>
      <c r="DY356" s="3"/>
      <c r="DZ356" s="3"/>
      <c r="EA356" s="3"/>
    </row>
    <row r="357" spans="8:131" x14ac:dyDescent="0.3">
      <c r="H357" s="3"/>
      <c r="I357" s="3"/>
      <c r="J357" s="3"/>
      <c r="K357" s="23"/>
      <c r="L357" s="3"/>
      <c r="M357" s="24"/>
      <c r="N357" s="3"/>
      <c r="O357" s="3"/>
      <c r="P357" s="2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4"/>
      <c r="DD357" s="4"/>
      <c r="DE357" s="3"/>
      <c r="DF357" s="4"/>
      <c r="DG357" s="4"/>
      <c r="DH357" s="4"/>
      <c r="DI357" s="4"/>
      <c r="DJ357" s="4"/>
      <c r="DK357" s="4"/>
      <c r="DL357" s="4"/>
      <c r="DM357" s="4"/>
      <c r="DN357" s="4"/>
      <c r="DO357" s="4"/>
      <c r="DP357" s="4"/>
      <c r="DQ357" s="4"/>
      <c r="DR357" s="4"/>
      <c r="DS357" s="4"/>
      <c r="DT357" s="4"/>
      <c r="DU357" s="3"/>
      <c r="DV357" s="3"/>
      <c r="DW357" s="3"/>
      <c r="DX357" s="3"/>
      <c r="DY357" s="3"/>
      <c r="DZ357" s="3"/>
      <c r="EA357" s="3"/>
    </row>
    <row r="358" spans="8:131" x14ac:dyDescent="0.3">
      <c r="H358" s="3"/>
      <c r="I358" s="3"/>
      <c r="J358" s="3"/>
      <c r="K358" s="23"/>
      <c r="L358" s="3"/>
      <c r="M358" s="24"/>
      <c r="N358" s="3"/>
      <c r="O358" s="3"/>
      <c r="P358" s="2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4"/>
      <c r="DD358" s="4"/>
      <c r="DE358" s="3"/>
      <c r="DF358" s="4"/>
      <c r="DG358" s="4"/>
      <c r="DH358" s="4"/>
      <c r="DI358" s="4"/>
      <c r="DJ358" s="4"/>
      <c r="DK358" s="4"/>
      <c r="DL358" s="4"/>
      <c r="DM358" s="4"/>
      <c r="DN358" s="4"/>
      <c r="DO358" s="4"/>
      <c r="DP358" s="4"/>
      <c r="DQ358" s="4"/>
      <c r="DR358" s="4"/>
      <c r="DS358" s="4"/>
      <c r="DT358" s="4"/>
      <c r="DU358" s="3"/>
      <c r="DV358" s="3"/>
      <c r="DW358" s="3"/>
      <c r="DX358" s="3"/>
      <c r="DY358" s="3"/>
      <c r="DZ358" s="3"/>
      <c r="EA358" s="3"/>
    </row>
    <row r="359" spans="8:131" x14ac:dyDescent="0.3">
      <c r="H359" s="3"/>
      <c r="I359" s="3"/>
      <c r="J359" s="3"/>
      <c r="K359" s="23"/>
      <c r="L359" s="3"/>
      <c r="M359" s="24"/>
      <c r="N359" s="3"/>
      <c r="O359" s="3"/>
      <c r="P359" s="2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4"/>
      <c r="DD359" s="4"/>
      <c r="DE359" s="3"/>
      <c r="DF359" s="4"/>
      <c r="DG359" s="4"/>
      <c r="DH359" s="4"/>
      <c r="DI359" s="4"/>
      <c r="DJ359" s="4"/>
      <c r="DK359" s="4"/>
      <c r="DL359" s="4"/>
      <c r="DM359" s="4"/>
      <c r="DN359" s="4"/>
      <c r="DO359" s="4"/>
      <c r="DP359" s="4"/>
      <c r="DQ359" s="4"/>
      <c r="DR359" s="4"/>
      <c r="DS359" s="4"/>
      <c r="DT359" s="4"/>
      <c r="DU359" s="3"/>
      <c r="DV359" s="3"/>
      <c r="DW359" s="3"/>
      <c r="DX359" s="3"/>
      <c r="DY359" s="3"/>
      <c r="DZ359" s="3"/>
      <c r="EA359" s="3"/>
    </row>
    <row r="360" spans="8:131" x14ac:dyDescent="0.3">
      <c r="H360" s="3"/>
      <c r="I360" s="3"/>
      <c r="J360" s="3"/>
      <c r="K360" s="23"/>
      <c r="L360" s="3"/>
      <c r="M360" s="24"/>
      <c r="N360" s="3"/>
      <c r="O360" s="3"/>
      <c r="P360" s="2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4"/>
      <c r="DD360" s="4"/>
      <c r="DE360" s="3"/>
      <c r="DF360" s="4"/>
      <c r="DG360" s="4"/>
      <c r="DH360" s="4"/>
      <c r="DI360" s="4"/>
      <c r="DJ360" s="4"/>
      <c r="DK360" s="4"/>
      <c r="DL360" s="4"/>
      <c r="DM360" s="4"/>
      <c r="DN360" s="4"/>
      <c r="DO360" s="4"/>
      <c r="DP360" s="4"/>
      <c r="DQ360" s="4"/>
      <c r="DR360" s="4"/>
      <c r="DS360" s="4"/>
      <c r="DT360" s="4"/>
      <c r="DU360" s="3"/>
      <c r="DV360" s="3"/>
      <c r="DW360" s="3"/>
      <c r="DX360" s="3"/>
      <c r="DY360" s="3"/>
      <c r="DZ360" s="3"/>
      <c r="EA360" s="3"/>
    </row>
    <row r="361" spans="8:131" x14ac:dyDescent="0.3">
      <c r="H361" s="3"/>
      <c r="I361" s="3"/>
      <c r="J361" s="3"/>
      <c r="K361" s="23"/>
      <c r="L361" s="3"/>
      <c r="M361" s="24"/>
      <c r="N361" s="3"/>
      <c r="O361" s="3"/>
      <c r="P361" s="2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4"/>
      <c r="DD361" s="4"/>
      <c r="DE361" s="3"/>
      <c r="DF361" s="4"/>
      <c r="DG361" s="4"/>
      <c r="DH361" s="4"/>
      <c r="DI361" s="4"/>
      <c r="DJ361" s="4"/>
      <c r="DK361" s="4"/>
      <c r="DL361" s="4"/>
      <c r="DM361" s="4"/>
      <c r="DN361" s="4"/>
      <c r="DO361" s="4"/>
      <c r="DP361" s="4"/>
      <c r="DQ361" s="4"/>
      <c r="DR361" s="4"/>
      <c r="DS361" s="4"/>
      <c r="DT361" s="4"/>
      <c r="DU361" s="3"/>
      <c r="DV361" s="3"/>
      <c r="DW361" s="3"/>
      <c r="DX361" s="3"/>
      <c r="DY361" s="3"/>
      <c r="DZ361" s="3"/>
      <c r="EA361" s="3"/>
    </row>
    <row r="362" spans="8:131" x14ac:dyDescent="0.3">
      <c r="H362" s="3"/>
      <c r="I362" s="3"/>
      <c r="J362" s="3"/>
      <c r="K362" s="23"/>
      <c r="L362" s="3"/>
      <c r="M362" s="24"/>
      <c r="N362" s="3"/>
      <c r="O362" s="3"/>
      <c r="P362" s="2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4"/>
      <c r="DD362" s="4"/>
      <c r="DE362" s="3"/>
      <c r="DF362" s="4"/>
      <c r="DG362" s="4"/>
      <c r="DH362" s="4"/>
      <c r="DI362" s="4"/>
      <c r="DJ362" s="4"/>
      <c r="DK362" s="4"/>
      <c r="DL362" s="4"/>
      <c r="DM362" s="4"/>
      <c r="DN362" s="4"/>
      <c r="DO362" s="4"/>
      <c r="DP362" s="4"/>
      <c r="DQ362" s="4"/>
      <c r="DR362" s="4"/>
      <c r="DS362" s="4"/>
      <c r="DT362" s="4"/>
      <c r="DU362" s="3"/>
      <c r="DV362" s="3"/>
      <c r="DW362" s="3"/>
      <c r="DX362" s="3"/>
      <c r="DY362" s="3"/>
      <c r="DZ362" s="3"/>
      <c r="EA362" s="3"/>
    </row>
    <row r="363" spans="8:131" x14ac:dyDescent="0.3">
      <c r="H363" s="3"/>
      <c r="I363" s="3"/>
      <c r="J363" s="3"/>
      <c r="K363" s="23"/>
      <c r="L363" s="3"/>
      <c r="M363" s="24"/>
      <c r="N363" s="3"/>
      <c r="O363" s="3"/>
      <c r="P363" s="2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4"/>
      <c r="DD363" s="4"/>
      <c r="DE363" s="3"/>
      <c r="DF363" s="4"/>
      <c r="DG363" s="4"/>
      <c r="DH363" s="4"/>
      <c r="DI363" s="4"/>
      <c r="DJ363" s="4"/>
      <c r="DK363" s="4"/>
      <c r="DL363" s="4"/>
      <c r="DM363" s="4"/>
      <c r="DN363" s="4"/>
      <c r="DO363" s="4"/>
      <c r="DP363" s="4"/>
      <c r="DQ363" s="4"/>
      <c r="DR363" s="4"/>
      <c r="DS363" s="4"/>
      <c r="DT363" s="4"/>
      <c r="DU363" s="3"/>
      <c r="DV363" s="3"/>
      <c r="DW363" s="3"/>
      <c r="DX363" s="3"/>
      <c r="DY363" s="3"/>
      <c r="DZ363" s="3"/>
      <c r="EA363" s="3"/>
    </row>
    <row r="364" spans="8:131" x14ac:dyDescent="0.3">
      <c r="H364" s="3"/>
      <c r="I364" s="3"/>
      <c r="J364" s="3"/>
      <c r="K364" s="23"/>
      <c r="L364" s="3"/>
      <c r="M364" s="24"/>
      <c r="N364" s="3"/>
      <c r="O364" s="3"/>
      <c r="P364" s="2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4"/>
      <c r="DD364" s="4"/>
      <c r="DE364" s="3"/>
      <c r="DF364" s="4"/>
      <c r="DG364" s="4"/>
      <c r="DH364" s="4"/>
      <c r="DI364" s="4"/>
      <c r="DJ364" s="4"/>
      <c r="DK364" s="4"/>
      <c r="DL364" s="4"/>
      <c r="DM364" s="4"/>
      <c r="DN364" s="4"/>
      <c r="DO364" s="4"/>
      <c r="DP364" s="4"/>
      <c r="DQ364" s="4"/>
      <c r="DR364" s="4"/>
      <c r="DS364" s="4"/>
      <c r="DT364" s="4"/>
      <c r="DU364" s="3"/>
      <c r="DV364" s="3"/>
      <c r="DW364" s="3"/>
      <c r="DX364" s="3"/>
      <c r="DY364" s="3"/>
      <c r="DZ364" s="3"/>
      <c r="EA364" s="3"/>
    </row>
    <row r="365" spans="8:131" x14ac:dyDescent="0.3">
      <c r="H365" s="3"/>
      <c r="I365" s="3"/>
      <c r="J365" s="3"/>
      <c r="K365" s="23"/>
      <c r="L365" s="3"/>
      <c r="M365" s="24"/>
      <c r="N365" s="3"/>
      <c r="O365" s="3"/>
      <c r="P365" s="2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4"/>
      <c r="DD365" s="4"/>
      <c r="DE365" s="3"/>
      <c r="DF365" s="4"/>
      <c r="DG365" s="4"/>
      <c r="DH365" s="4"/>
      <c r="DI365" s="4"/>
      <c r="DJ365" s="4"/>
      <c r="DK365" s="4"/>
      <c r="DL365" s="4"/>
      <c r="DM365" s="4"/>
      <c r="DN365" s="4"/>
      <c r="DO365" s="4"/>
      <c r="DP365" s="4"/>
      <c r="DQ365" s="4"/>
      <c r="DR365" s="4"/>
      <c r="DS365" s="4"/>
      <c r="DT365" s="4"/>
      <c r="DU365" s="3"/>
      <c r="DV365" s="3"/>
      <c r="DW365" s="3"/>
      <c r="DX365" s="3"/>
      <c r="DY365" s="3"/>
      <c r="DZ365" s="3"/>
      <c r="EA365" s="3"/>
    </row>
    <row r="366" spans="8:131" x14ac:dyDescent="0.3">
      <c r="H366" s="3"/>
      <c r="I366" s="3"/>
      <c r="J366" s="3"/>
      <c r="K366" s="23"/>
      <c r="L366" s="3"/>
      <c r="M366" s="24"/>
      <c r="N366" s="3"/>
      <c r="O366" s="3"/>
      <c r="P366" s="2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4"/>
      <c r="DD366" s="4"/>
      <c r="DE366" s="3"/>
      <c r="DF366" s="4"/>
      <c r="DG366" s="4"/>
      <c r="DH366" s="4"/>
      <c r="DI366" s="4"/>
      <c r="DJ366" s="4"/>
      <c r="DK366" s="4"/>
      <c r="DL366" s="4"/>
      <c r="DM366" s="4"/>
      <c r="DN366" s="4"/>
      <c r="DO366" s="4"/>
      <c r="DP366" s="4"/>
      <c r="DQ366" s="4"/>
      <c r="DR366" s="4"/>
      <c r="DS366" s="4"/>
      <c r="DT366" s="4"/>
      <c r="DU366" s="3"/>
      <c r="DV366" s="3"/>
      <c r="DW366" s="3"/>
      <c r="DX366" s="3"/>
      <c r="DY366" s="3"/>
      <c r="DZ366" s="3"/>
      <c r="EA366" s="3"/>
    </row>
    <row r="367" spans="8:131" x14ac:dyDescent="0.3">
      <c r="H367" s="3"/>
      <c r="I367" s="3"/>
      <c r="J367" s="3"/>
      <c r="K367" s="23"/>
      <c r="L367" s="3"/>
      <c r="M367" s="24"/>
      <c r="N367" s="3"/>
      <c r="O367" s="3"/>
      <c r="P367" s="2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4"/>
      <c r="DD367" s="4"/>
      <c r="DE367" s="3"/>
      <c r="DF367" s="4"/>
      <c r="DG367" s="4"/>
      <c r="DH367" s="4"/>
      <c r="DI367" s="4"/>
      <c r="DJ367" s="4"/>
      <c r="DK367" s="4"/>
      <c r="DL367" s="4"/>
      <c r="DM367" s="4"/>
      <c r="DN367" s="4"/>
      <c r="DO367" s="4"/>
      <c r="DP367" s="4"/>
      <c r="DQ367" s="4"/>
      <c r="DR367" s="4"/>
      <c r="DS367" s="4"/>
      <c r="DT367" s="4"/>
      <c r="DU367" s="3"/>
      <c r="DV367" s="3"/>
      <c r="DW367" s="3"/>
      <c r="DX367" s="3"/>
      <c r="DY367" s="3"/>
      <c r="DZ367" s="3"/>
      <c r="EA367" s="3"/>
    </row>
    <row r="368" spans="8:131" x14ac:dyDescent="0.3">
      <c r="H368" s="3"/>
      <c r="I368" s="3"/>
      <c r="J368" s="3"/>
      <c r="K368" s="23"/>
      <c r="L368" s="3"/>
      <c r="M368" s="24"/>
      <c r="N368" s="3"/>
      <c r="O368" s="3"/>
      <c r="P368" s="2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4"/>
      <c r="DD368" s="4"/>
      <c r="DE368" s="3"/>
      <c r="DF368" s="4"/>
      <c r="DG368" s="4"/>
      <c r="DH368" s="4"/>
      <c r="DI368" s="4"/>
      <c r="DJ368" s="4"/>
      <c r="DK368" s="4"/>
      <c r="DL368" s="4"/>
      <c r="DM368" s="4"/>
      <c r="DN368" s="4"/>
      <c r="DO368" s="4"/>
      <c r="DP368" s="4"/>
      <c r="DQ368" s="4"/>
      <c r="DR368" s="4"/>
      <c r="DS368" s="4"/>
      <c r="DT368" s="4"/>
      <c r="DU368" s="3"/>
      <c r="DV368" s="3"/>
      <c r="DW368" s="3"/>
      <c r="DX368" s="3"/>
      <c r="DY368" s="3"/>
      <c r="DZ368" s="3"/>
      <c r="EA368" s="3"/>
    </row>
    <row r="369" spans="8:131" x14ac:dyDescent="0.3">
      <c r="H369" s="3"/>
      <c r="I369" s="3"/>
      <c r="J369" s="3"/>
      <c r="K369" s="23"/>
      <c r="L369" s="3"/>
      <c r="M369" s="24"/>
      <c r="N369" s="3"/>
      <c r="O369" s="3"/>
      <c r="P369" s="2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4"/>
      <c r="DD369" s="4"/>
      <c r="DE369" s="3"/>
      <c r="DF369" s="4"/>
      <c r="DG369" s="4"/>
      <c r="DH369" s="4"/>
      <c r="DI369" s="4"/>
      <c r="DJ369" s="4"/>
      <c r="DK369" s="4"/>
      <c r="DL369" s="4"/>
      <c r="DM369" s="4"/>
      <c r="DN369" s="4"/>
      <c r="DO369" s="4"/>
      <c r="DP369" s="4"/>
      <c r="DQ369" s="4"/>
      <c r="DR369" s="4"/>
      <c r="DS369" s="4"/>
      <c r="DT369" s="4"/>
      <c r="DU369" s="3"/>
      <c r="DV369" s="3"/>
      <c r="DW369" s="3"/>
      <c r="DX369" s="3"/>
      <c r="DY369" s="3"/>
      <c r="DZ369" s="3"/>
      <c r="EA369" s="3"/>
    </row>
    <row r="370" spans="8:131" x14ac:dyDescent="0.3">
      <c r="H370" s="3"/>
      <c r="I370" s="3"/>
      <c r="J370" s="3"/>
      <c r="K370" s="23"/>
      <c r="L370" s="3"/>
      <c r="M370" s="24"/>
      <c r="N370" s="3"/>
      <c r="O370" s="3"/>
      <c r="P370" s="2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4"/>
      <c r="DD370" s="4"/>
      <c r="DE370" s="3"/>
      <c r="DF370" s="4"/>
      <c r="DG370" s="4"/>
      <c r="DH370" s="4"/>
      <c r="DI370" s="4"/>
      <c r="DJ370" s="4"/>
      <c r="DK370" s="4"/>
      <c r="DL370" s="4"/>
      <c r="DM370" s="4"/>
      <c r="DN370" s="4"/>
      <c r="DO370" s="4"/>
      <c r="DP370" s="4"/>
      <c r="DQ370" s="4"/>
      <c r="DR370" s="4"/>
      <c r="DS370" s="4"/>
      <c r="DT370" s="4"/>
      <c r="DU370" s="3"/>
      <c r="DV370" s="3"/>
      <c r="DW370" s="3"/>
      <c r="DX370" s="3"/>
      <c r="DY370" s="3"/>
      <c r="DZ370" s="3"/>
      <c r="EA370" s="3"/>
    </row>
    <row r="371" spans="8:131" x14ac:dyDescent="0.3">
      <c r="H371" s="3"/>
      <c r="I371" s="3"/>
      <c r="J371" s="3"/>
      <c r="K371" s="23"/>
      <c r="L371" s="3"/>
      <c r="M371" s="24"/>
      <c r="N371" s="3"/>
      <c r="O371" s="3"/>
      <c r="P371" s="2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4"/>
      <c r="DD371" s="4"/>
      <c r="DE371" s="3"/>
      <c r="DF371" s="4"/>
      <c r="DG371" s="4"/>
      <c r="DH371" s="4"/>
      <c r="DI371" s="4"/>
      <c r="DJ371" s="4"/>
      <c r="DK371" s="4"/>
      <c r="DL371" s="4"/>
      <c r="DM371" s="4"/>
      <c r="DN371" s="4"/>
      <c r="DO371" s="4"/>
      <c r="DP371" s="4"/>
      <c r="DQ371" s="4"/>
      <c r="DR371" s="4"/>
      <c r="DS371" s="4"/>
      <c r="DT371" s="4"/>
      <c r="DU371" s="3"/>
      <c r="DV371" s="3"/>
      <c r="DW371" s="3"/>
      <c r="DX371" s="3"/>
      <c r="DY371" s="3"/>
      <c r="DZ371" s="3"/>
      <c r="EA371" s="3"/>
    </row>
    <row r="372" spans="8:131" x14ac:dyDescent="0.3">
      <c r="H372" s="3"/>
      <c r="I372" s="3"/>
      <c r="J372" s="3"/>
      <c r="K372" s="23"/>
      <c r="L372" s="3"/>
      <c r="M372" s="24"/>
      <c r="N372" s="3"/>
      <c r="O372" s="3"/>
      <c r="P372" s="2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4"/>
      <c r="DD372" s="4"/>
      <c r="DE372" s="3"/>
      <c r="DF372" s="4"/>
      <c r="DG372" s="4"/>
      <c r="DH372" s="4"/>
      <c r="DI372" s="4"/>
      <c r="DJ372" s="4"/>
      <c r="DK372" s="4"/>
      <c r="DL372" s="4"/>
      <c r="DM372" s="4"/>
      <c r="DN372" s="4"/>
      <c r="DO372" s="4"/>
      <c r="DP372" s="4"/>
      <c r="DQ372" s="4"/>
      <c r="DR372" s="4"/>
      <c r="DS372" s="4"/>
      <c r="DT372" s="4"/>
      <c r="DU372" s="3"/>
      <c r="DV372" s="3"/>
      <c r="DW372" s="3"/>
      <c r="DX372" s="3"/>
      <c r="DY372" s="3"/>
      <c r="DZ372" s="3"/>
      <c r="EA372" s="3"/>
    </row>
    <row r="373" spans="8:131" x14ac:dyDescent="0.3">
      <c r="H373" s="3"/>
      <c r="I373" s="3"/>
      <c r="J373" s="3"/>
      <c r="K373" s="23"/>
      <c r="L373" s="3"/>
      <c r="M373" s="24"/>
      <c r="N373" s="3"/>
      <c r="O373" s="3"/>
      <c r="P373" s="2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4"/>
      <c r="DD373" s="4"/>
      <c r="DE373" s="3"/>
      <c r="DF373" s="4"/>
      <c r="DG373" s="4"/>
      <c r="DH373" s="4"/>
      <c r="DI373" s="4"/>
      <c r="DJ373" s="4"/>
      <c r="DK373" s="4"/>
      <c r="DL373" s="4"/>
      <c r="DM373" s="4"/>
      <c r="DN373" s="4"/>
      <c r="DO373" s="4"/>
      <c r="DP373" s="4"/>
      <c r="DQ373" s="4"/>
      <c r="DR373" s="4"/>
      <c r="DS373" s="4"/>
      <c r="DT373" s="4"/>
      <c r="DU373" s="3"/>
      <c r="DV373" s="3"/>
      <c r="DW373" s="3"/>
      <c r="DX373" s="3"/>
      <c r="DY373" s="3"/>
      <c r="DZ373" s="3"/>
      <c r="EA373" s="3"/>
    </row>
    <row r="374" spans="8:131" x14ac:dyDescent="0.3">
      <c r="H374" s="3"/>
      <c r="I374" s="3"/>
      <c r="J374" s="3"/>
      <c r="K374" s="23"/>
      <c r="L374" s="3"/>
      <c r="M374" s="24"/>
      <c r="N374" s="3"/>
      <c r="O374" s="3"/>
      <c r="P374" s="2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4"/>
      <c r="DD374" s="4"/>
      <c r="DE374" s="3"/>
      <c r="DF374" s="4"/>
      <c r="DG374" s="4"/>
      <c r="DH374" s="4"/>
      <c r="DI374" s="4"/>
      <c r="DJ374" s="4"/>
      <c r="DK374" s="4"/>
      <c r="DL374" s="4"/>
      <c r="DM374" s="4"/>
      <c r="DN374" s="4"/>
      <c r="DO374" s="4"/>
      <c r="DP374" s="4"/>
      <c r="DQ374" s="4"/>
      <c r="DR374" s="4"/>
      <c r="DS374" s="4"/>
      <c r="DT374" s="4"/>
      <c r="DU374" s="3"/>
      <c r="DV374" s="3"/>
      <c r="DW374" s="3"/>
      <c r="DX374" s="3"/>
      <c r="DY374" s="3"/>
      <c r="DZ374" s="3"/>
      <c r="EA374" s="3"/>
    </row>
    <row r="375" spans="8:131" x14ac:dyDescent="0.3">
      <c r="H375" s="3"/>
      <c r="I375" s="3"/>
      <c r="J375" s="3"/>
      <c r="K375" s="23"/>
      <c r="L375" s="3"/>
      <c r="M375" s="24"/>
      <c r="N375" s="3"/>
      <c r="O375" s="3"/>
      <c r="P375" s="2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4"/>
      <c r="DD375" s="4"/>
      <c r="DE375" s="3"/>
      <c r="DF375" s="4"/>
      <c r="DG375" s="4"/>
      <c r="DH375" s="4"/>
      <c r="DI375" s="4"/>
      <c r="DJ375" s="4"/>
      <c r="DK375" s="4"/>
      <c r="DL375" s="4"/>
      <c r="DM375" s="4"/>
      <c r="DN375" s="4"/>
      <c r="DO375" s="4"/>
      <c r="DP375" s="4"/>
      <c r="DQ375" s="4"/>
      <c r="DR375" s="4"/>
      <c r="DS375" s="4"/>
      <c r="DT375" s="4"/>
      <c r="DU375" s="3"/>
      <c r="DV375" s="3"/>
      <c r="DW375" s="3"/>
      <c r="DX375" s="3"/>
      <c r="DY375" s="3"/>
      <c r="DZ375" s="3"/>
      <c r="EA375" s="3"/>
    </row>
    <row r="376" spans="8:131" x14ac:dyDescent="0.3">
      <c r="H376" s="3"/>
      <c r="I376" s="3"/>
      <c r="J376" s="3"/>
      <c r="K376" s="23"/>
      <c r="L376" s="3"/>
      <c r="M376" s="24"/>
      <c r="N376" s="3"/>
      <c r="O376" s="3"/>
      <c r="P376" s="2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4"/>
      <c r="DD376" s="4"/>
      <c r="DE376" s="3"/>
      <c r="DF376" s="4"/>
      <c r="DG376" s="4"/>
      <c r="DH376" s="4"/>
      <c r="DI376" s="4"/>
      <c r="DJ376" s="4"/>
      <c r="DK376" s="4"/>
      <c r="DL376" s="4"/>
      <c r="DM376" s="4"/>
      <c r="DN376" s="4"/>
      <c r="DO376" s="4"/>
      <c r="DP376" s="4"/>
      <c r="DQ376" s="4"/>
      <c r="DR376" s="4"/>
      <c r="DS376" s="4"/>
      <c r="DT376" s="4"/>
      <c r="DU376" s="3"/>
      <c r="DV376" s="3"/>
      <c r="DW376" s="3"/>
      <c r="DX376" s="3"/>
      <c r="DY376" s="3"/>
      <c r="DZ376" s="3"/>
      <c r="EA376" s="3"/>
    </row>
    <row r="377" spans="8:131" x14ac:dyDescent="0.3">
      <c r="H377" s="3"/>
      <c r="I377" s="3"/>
      <c r="J377" s="3"/>
      <c r="K377" s="23"/>
      <c r="L377" s="3"/>
      <c r="M377" s="24"/>
      <c r="N377" s="3"/>
      <c r="O377" s="3"/>
      <c r="P377" s="2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4"/>
      <c r="DD377" s="4"/>
      <c r="DE377" s="3"/>
      <c r="DF377" s="4"/>
      <c r="DG377" s="4"/>
      <c r="DH377" s="4"/>
      <c r="DI377" s="4"/>
      <c r="DJ377" s="4"/>
      <c r="DK377" s="4"/>
      <c r="DL377" s="4"/>
      <c r="DM377" s="4"/>
      <c r="DN377" s="4"/>
      <c r="DO377" s="4"/>
      <c r="DP377" s="4"/>
      <c r="DQ377" s="4"/>
      <c r="DR377" s="4"/>
      <c r="DS377" s="4"/>
      <c r="DT377" s="4"/>
      <c r="DU377" s="3"/>
      <c r="DV377" s="3"/>
      <c r="DW377" s="3"/>
      <c r="DX377" s="3"/>
      <c r="DY377" s="3"/>
      <c r="DZ377" s="3"/>
      <c r="EA377" s="3"/>
    </row>
    <row r="378" spans="8:131" x14ac:dyDescent="0.3">
      <c r="H378" s="3"/>
      <c r="I378" s="3"/>
      <c r="J378" s="3"/>
      <c r="K378" s="23"/>
      <c r="L378" s="3"/>
      <c r="M378" s="24"/>
      <c r="N378" s="3"/>
      <c r="O378" s="3"/>
      <c r="P378" s="2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4"/>
      <c r="DD378" s="4"/>
      <c r="DE378" s="3"/>
      <c r="DF378" s="4"/>
      <c r="DG378" s="4"/>
      <c r="DH378" s="4"/>
      <c r="DI378" s="4"/>
      <c r="DJ378" s="4"/>
      <c r="DK378" s="4"/>
      <c r="DL378" s="4"/>
      <c r="DM378" s="4"/>
      <c r="DN378" s="4"/>
      <c r="DO378" s="4"/>
      <c r="DP378" s="4"/>
      <c r="DQ378" s="4"/>
      <c r="DR378" s="4"/>
      <c r="DS378" s="4"/>
      <c r="DT378" s="4"/>
      <c r="DU378" s="3"/>
      <c r="DV378" s="3"/>
      <c r="DW378" s="3"/>
      <c r="DX378" s="3"/>
      <c r="DY378" s="3"/>
      <c r="DZ378" s="3"/>
      <c r="EA378" s="3"/>
    </row>
    <row r="379" spans="8:131" x14ac:dyDescent="0.3">
      <c r="H379" s="3"/>
      <c r="I379" s="3"/>
      <c r="J379" s="3"/>
      <c r="K379" s="23"/>
      <c r="L379" s="3"/>
      <c r="M379" s="24"/>
      <c r="N379" s="3"/>
      <c r="O379" s="3"/>
      <c r="P379" s="2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4"/>
      <c r="DD379" s="4"/>
      <c r="DE379" s="3"/>
      <c r="DF379" s="4"/>
      <c r="DG379" s="4"/>
      <c r="DH379" s="4"/>
      <c r="DI379" s="4"/>
      <c r="DJ379" s="4"/>
      <c r="DK379" s="4"/>
      <c r="DL379" s="4"/>
      <c r="DM379" s="4"/>
      <c r="DN379" s="4"/>
      <c r="DO379" s="4"/>
      <c r="DP379" s="4"/>
      <c r="DQ379" s="4"/>
      <c r="DR379" s="4"/>
      <c r="DS379" s="4"/>
      <c r="DT379" s="4"/>
      <c r="DU379" s="3"/>
      <c r="DV379" s="3"/>
      <c r="DW379" s="3"/>
      <c r="DX379" s="3"/>
      <c r="DY379" s="3"/>
      <c r="DZ379" s="3"/>
      <c r="EA379" s="3"/>
    </row>
    <row r="380" spans="8:131" x14ac:dyDescent="0.3">
      <c r="H380" s="3"/>
      <c r="I380" s="3"/>
      <c r="J380" s="3"/>
      <c r="K380" s="23"/>
      <c r="L380" s="3"/>
      <c r="M380" s="24"/>
      <c r="N380" s="3"/>
      <c r="O380" s="3"/>
      <c r="P380" s="2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4"/>
      <c r="DD380" s="4"/>
      <c r="DE380" s="3"/>
      <c r="DF380" s="4"/>
      <c r="DG380" s="4"/>
      <c r="DH380" s="4"/>
      <c r="DI380" s="4"/>
      <c r="DJ380" s="4"/>
      <c r="DK380" s="4"/>
      <c r="DL380" s="4"/>
      <c r="DM380" s="4"/>
      <c r="DN380" s="4"/>
      <c r="DO380" s="4"/>
      <c r="DP380" s="4"/>
      <c r="DQ380" s="4"/>
      <c r="DR380" s="4"/>
      <c r="DS380" s="4"/>
      <c r="DT380" s="4"/>
      <c r="DU380" s="3"/>
      <c r="DV380" s="3"/>
      <c r="DW380" s="3"/>
      <c r="DX380" s="3"/>
      <c r="DY380" s="3"/>
      <c r="DZ380" s="3"/>
      <c r="EA380" s="3"/>
    </row>
    <row r="381" spans="8:131" x14ac:dyDescent="0.3">
      <c r="H381" s="3"/>
      <c r="I381" s="3"/>
      <c r="J381" s="3"/>
      <c r="K381" s="23"/>
      <c r="L381" s="3"/>
      <c r="M381" s="24"/>
      <c r="N381" s="3"/>
      <c r="O381" s="3"/>
      <c r="P381" s="2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4"/>
      <c r="DD381" s="4"/>
      <c r="DE381" s="3"/>
      <c r="DF381" s="4"/>
      <c r="DG381" s="4"/>
      <c r="DH381" s="4"/>
      <c r="DI381" s="4"/>
      <c r="DJ381" s="4"/>
      <c r="DK381" s="4"/>
      <c r="DL381" s="4"/>
      <c r="DM381" s="4"/>
      <c r="DN381" s="4"/>
      <c r="DO381" s="4"/>
      <c r="DP381" s="4"/>
      <c r="DQ381" s="4"/>
      <c r="DR381" s="4"/>
      <c r="DS381" s="4"/>
      <c r="DT381" s="4"/>
      <c r="DU381" s="3"/>
      <c r="DV381" s="3"/>
      <c r="DW381" s="3"/>
      <c r="DX381" s="3"/>
      <c r="DY381" s="3"/>
      <c r="DZ381" s="3"/>
      <c r="EA381" s="3"/>
    </row>
    <row r="382" spans="8:131" x14ac:dyDescent="0.3">
      <c r="H382" s="3"/>
      <c r="I382" s="3"/>
      <c r="J382" s="3"/>
      <c r="K382" s="23"/>
      <c r="L382" s="3"/>
      <c r="M382" s="24"/>
      <c r="N382" s="3"/>
      <c r="O382" s="3"/>
      <c r="P382" s="2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4"/>
      <c r="DD382" s="4"/>
      <c r="DE382" s="3"/>
      <c r="DF382" s="4"/>
      <c r="DG382" s="4"/>
      <c r="DH382" s="4"/>
      <c r="DI382" s="4"/>
      <c r="DJ382" s="4"/>
      <c r="DK382" s="4"/>
      <c r="DL382" s="4"/>
      <c r="DM382" s="4"/>
      <c r="DN382" s="4"/>
      <c r="DO382" s="4"/>
      <c r="DP382" s="4"/>
      <c r="DQ382" s="4"/>
      <c r="DR382" s="4"/>
      <c r="DS382" s="4"/>
      <c r="DT382" s="4"/>
      <c r="DU382" s="3"/>
      <c r="DV382" s="3"/>
      <c r="DW382" s="3"/>
      <c r="DX382" s="3"/>
      <c r="DY382" s="3"/>
      <c r="DZ382" s="3"/>
      <c r="EA382" s="3"/>
    </row>
    <row r="383" spans="8:131" x14ac:dyDescent="0.3">
      <c r="H383" s="3"/>
      <c r="I383" s="3"/>
      <c r="J383" s="3"/>
      <c r="K383" s="23"/>
      <c r="L383" s="3"/>
      <c r="M383" s="24"/>
      <c r="N383" s="3"/>
      <c r="O383" s="3"/>
      <c r="P383" s="2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4"/>
      <c r="DD383" s="4"/>
      <c r="DE383" s="3"/>
      <c r="DF383" s="4"/>
      <c r="DG383" s="4"/>
      <c r="DH383" s="4"/>
      <c r="DI383" s="4"/>
      <c r="DJ383" s="4"/>
      <c r="DK383" s="4"/>
      <c r="DL383" s="4"/>
      <c r="DM383" s="4"/>
      <c r="DN383" s="4"/>
      <c r="DO383" s="4"/>
      <c r="DP383" s="4"/>
      <c r="DQ383" s="4"/>
      <c r="DR383" s="4"/>
      <c r="DS383" s="4"/>
      <c r="DT383" s="4"/>
      <c r="DU383" s="3"/>
      <c r="DV383" s="3"/>
      <c r="DW383" s="3"/>
      <c r="DX383" s="3"/>
      <c r="DY383" s="3"/>
      <c r="DZ383" s="3"/>
      <c r="EA383" s="3"/>
    </row>
    <row r="384" spans="8:131" x14ac:dyDescent="0.3">
      <c r="H384" s="3"/>
      <c r="I384" s="3"/>
      <c r="J384" s="3"/>
      <c r="K384" s="23"/>
      <c r="L384" s="3"/>
      <c r="M384" s="24"/>
      <c r="N384" s="3"/>
      <c r="O384" s="3"/>
      <c r="P384" s="2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4"/>
      <c r="DD384" s="4"/>
      <c r="DE384" s="3"/>
      <c r="DF384" s="4"/>
      <c r="DG384" s="4"/>
      <c r="DH384" s="4"/>
      <c r="DI384" s="4"/>
      <c r="DJ384" s="4"/>
      <c r="DK384" s="4"/>
      <c r="DL384" s="4"/>
      <c r="DM384" s="4"/>
      <c r="DN384" s="4"/>
      <c r="DO384" s="4"/>
      <c r="DP384" s="4"/>
      <c r="DQ384" s="4"/>
      <c r="DR384" s="4"/>
      <c r="DS384" s="4"/>
      <c r="DT384" s="4"/>
      <c r="DU384" s="3"/>
      <c r="DV384" s="3"/>
      <c r="DW384" s="3"/>
      <c r="DX384" s="3"/>
      <c r="DY384" s="3"/>
      <c r="DZ384" s="3"/>
      <c r="EA384" s="3"/>
    </row>
    <row r="385" spans="8:131" x14ac:dyDescent="0.3">
      <c r="H385" s="3"/>
      <c r="I385" s="3"/>
      <c r="J385" s="3"/>
      <c r="K385" s="23"/>
      <c r="L385" s="3"/>
      <c r="M385" s="24"/>
      <c r="N385" s="3"/>
      <c r="O385" s="3"/>
      <c r="P385" s="2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4"/>
      <c r="DD385" s="4"/>
      <c r="DE385" s="3"/>
      <c r="DF385" s="4"/>
      <c r="DG385" s="4"/>
      <c r="DH385" s="4"/>
      <c r="DI385" s="4"/>
      <c r="DJ385" s="4"/>
      <c r="DK385" s="4"/>
      <c r="DL385" s="4"/>
      <c r="DM385" s="4"/>
      <c r="DN385" s="4"/>
      <c r="DO385" s="4"/>
      <c r="DP385" s="4"/>
      <c r="DQ385" s="4"/>
      <c r="DR385" s="4"/>
      <c r="DS385" s="4"/>
      <c r="DT385" s="4"/>
      <c r="DU385" s="3"/>
      <c r="DV385" s="3"/>
      <c r="DW385" s="3"/>
      <c r="DX385" s="3"/>
      <c r="DY385" s="3"/>
      <c r="DZ385" s="3"/>
      <c r="EA385" s="3"/>
    </row>
    <row r="386" spans="8:131" x14ac:dyDescent="0.3">
      <c r="H386" s="3"/>
      <c r="I386" s="3"/>
      <c r="J386" s="3"/>
      <c r="K386" s="23"/>
      <c r="L386" s="3"/>
      <c r="M386" s="24"/>
      <c r="N386" s="3"/>
      <c r="O386" s="3"/>
      <c r="P386" s="2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4"/>
      <c r="DD386" s="4"/>
      <c r="DE386" s="3"/>
      <c r="DF386" s="4"/>
      <c r="DG386" s="4"/>
      <c r="DH386" s="4"/>
      <c r="DI386" s="4"/>
      <c r="DJ386" s="4"/>
      <c r="DK386" s="4"/>
      <c r="DL386" s="4"/>
      <c r="DM386" s="4"/>
      <c r="DN386" s="4"/>
      <c r="DO386" s="4"/>
      <c r="DP386" s="4"/>
      <c r="DQ386" s="4"/>
      <c r="DR386" s="4"/>
      <c r="DS386" s="4"/>
      <c r="DT386" s="4"/>
      <c r="DU386" s="3"/>
      <c r="DV386" s="3"/>
      <c r="DW386" s="3"/>
      <c r="DX386" s="3"/>
      <c r="DY386" s="3"/>
      <c r="DZ386" s="3"/>
      <c r="EA386" s="3"/>
    </row>
    <row r="387" spans="8:131" x14ac:dyDescent="0.3">
      <c r="H387" s="3"/>
      <c r="I387" s="3"/>
      <c r="J387" s="3"/>
      <c r="K387" s="23"/>
      <c r="L387" s="3"/>
      <c r="M387" s="24"/>
      <c r="N387" s="3"/>
      <c r="O387" s="3"/>
      <c r="P387" s="2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4"/>
      <c r="DD387" s="4"/>
      <c r="DE387" s="3"/>
      <c r="DF387" s="4"/>
      <c r="DG387" s="4"/>
      <c r="DH387" s="4"/>
      <c r="DI387" s="4"/>
      <c r="DJ387" s="4"/>
      <c r="DK387" s="4"/>
      <c r="DL387" s="4"/>
      <c r="DM387" s="4"/>
      <c r="DN387" s="4"/>
      <c r="DO387" s="4"/>
      <c r="DP387" s="4"/>
      <c r="DQ387" s="4"/>
      <c r="DR387" s="4"/>
      <c r="DS387" s="4"/>
      <c r="DT387" s="4"/>
      <c r="DU387" s="3"/>
      <c r="DV387" s="3"/>
      <c r="DW387" s="3"/>
      <c r="DX387" s="3"/>
      <c r="DY387" s="3"/>
      <c r="DZ387" s="3"/>
      <c r="EA387" s="3"/>
    </row>
    <row r="388" spans="8:131" x14ac:dyDescent="0.3">
      <c r="H388" s="3"/>
      <c r="I388" s="3"/>
      <c r="J388" s="3"/>
      <c r="K388" s="23"/>
      <c r="L388" s="3"/>
      <c r="M388" s="24"/>
      <c r="N388" s="3"/>
      <c r="O388" s="3"/>
      <c r="P388" s="2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4"/>
      <c r="DD388" s="4"/>
      <c r="DE388" s="3"/>
      <c r="DF388" s="4"/>
      <c r="DG388" s="4"/>
      <c r="DH388" s="4"/>
      <c r="DI388" s="4"/>
      <c r="DJ388" s="4"/>
      <c r="DK388" s="4"/>
      <c r="DL388" s="4"/>
      <c r="DM388" s="4"/>
      <c r="DN388" s="4"/>
      <c r="DO388" s="4"/>
      <c r="DP388" s="4"/>
      <c r="DQ388" s="4"/>
      <c r="DR388" s="4"/>
      <c r="DS388" s="4"/>
      <c r="DT388" s="4"/>
      <c r="DU388" s="3"/>
      <c r="DV388" s="3"/>
      <c r="DW388" s="3"/>
      <c r="DX388" s="3"/>
      <c r="DY388" s="3"/>
      <c r="DZ388" s="3"/>
      <c r="EA388" s="3"/>
    </row>
    <row r="389" spans="8:131" x14ac:dyDescent="0.3">
      <c r="H389" s="3"/>
      <c r="I389" s="3"/>
      <c r="J389" s="3"/>
      <c r="K389" s="23"/>
      <c r="L389" s="3"/>
      <c r="M389" s="24"/>
      <c r="N389" s="3"/>
      <c r="O389" s="3"/>
      <c r="P389" s="2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4"/>
      <c r="DD389" s="4"/>
      <c r="DE389" s="3"/>
      <c r="DF389" s="4"/>
      <c r="DG389" s="4"/>
      <c r="DH389" s="4"/>
      <c r="DI389" s="4"/>
      <c r="DJ389" s="4"/>
      <c r="DK389" s="4"/>
      <c r="DL389" s="4"/>
      <c r="DM389" s="4"/>
      <c r="DN389" s="4"/>
      <c r="DO389" s="4"/>
      <c r="DP389" s="4"/>
      <c r="DQ389" s="4"/>
      <c r="DR389" s="4"/>
      <c r="DS389" s="4"/>
      <c r="DT389" s="4"/>
      <c r="DU389" s="3"/>
      <c r="DV389" s="3"/>
      <c r="DW389" s="3"/>
      <c r="DX389" s="3"/>
      <c r="DY389" s="3"/>
      <c r="DZ389" s="3"/>
      <c r="EA389" s="3"/>
    </row>
    <row r="390" spans="8:131" x14ac:dyDescent="0.3">
      <c r="H390" s="3"/>
      <c r="I390" s="3"/>
      <c r="J390" s="3"/>
      <c r="K390" s="23"/>
      <c r="L390" s="3"/>
      <c r="M390" s="24"/>
      <c r="N390" s="3"/>
      <c r="O390" s="3"/>
      <c r="P390" s="2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4"/>
      <c r="DD390" s="4"/>
      <c r="DE390" s="3"/>
      <c r="DF390" s="4"/>
      <c r="DG390" s="4"/>
      <c r="DH390" s="4"/>
      <c r="DI390" s="4"/>
      <c r="DJ390" s="4"/>
      <c r="DK390" s="4"/>
      <c r="DL390" s="4"/>
      <c r="DM390" s="4"/>
      <c r="DN390" s="4"/>
      <c r="DO390" s="4"/>
      <c r="DP390" s="4"/>
      <c r="DQ390" s="4"/>
      <c r="DR390" s="4"/>
      <c r="DS390" s="4"/>
      <c r="DT390" s="4"/>
      <c r="DU390" s="3"/>
      <c r="DV390" s="3"/>
      <c r="DW390" s="3"/>
      <c r="DX390" s="3"/>
      <c r="DY390" s="3"/>
      <c r="DZ390" s="3"/>
      <c r="EA390" s="3"/>
    </row>
    <row r="391" spans="8:131" x14ac:dyDescent="0.3">
      <c r="H391" s="3"/>
      <c r="I391" s="3"/>
      <c r="J391" s="3"/>
      <c r="K391" s="23"/>
      <c r="L391" s="3"/>
      <c r="M391" s="24"/>
      <c r="N391" s="3"/>
      <c r="O391" s="3"/>
      <c r="P391" s="2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4"/>
      <c r="DD391" s="4"/>
      <c r="DE391" s="3"/>
      <c r="DF391" s="4"/>
      <c r="DG391" s="4"/>
      <c r="DH391" s="4"/>
      <c r="DI391" s="4"/>
      <c r="DJ391" s="4"/>
      <c r="DK391" s="4"/>
      <c r="DL391" s="4"/>
      <c r="DM391" s="4"/>
      <c r="DN391" s="4"/>
      <c r="DO391" s="4"/>
      <c r="DP391" s="4"/>
      <c r="DQ391" s="4"/>
      <c r="DR391" s="4"/>
      <c r="DS391" s="4"/>
      <c r="DT391" s="4"/>
      <c r="DU391" s="3"/>
      <c r="DV391" s="3"/>
      <c r="DW391" s="3"/>
      <c r="DX391" s="3"/>
      <c r="DY391" s="3"/>
      <c r="DZ391" s="3"/>
      <c r="EA391" s="3"/>
    </row>
    <row r="392" spans="8:131" x14ac:dyDescent="0.3">
      <c r="H392" s="3"/>
      <c r="I392" s="3"/>
      <c r="J392" s="3"/>
      <c r="K392" s="23"/>
      <c r="L392" s="3"/>
      <c r="M392" s="24"/>
      <c r="N392" s="3"/>
      <c r="O392" s="3"/>
      <c r="P392" s="2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4"/>
      <c r="DD392" s="4"/>
      <c r="DE392" s="3"/>
      <c r="DF392" s="4"/>
      <c r="DG392" s="4"/>
      <c r="DH392" s="4"/>
      <c r="DI392" s="4"/>
      <c r="DJ392" s="4"/>
      <c r="DK392" s="4"/>
      <c r="DL392" s="4"/>
      <c r="DM392" s="4"/>
      <c r="DN392" s="4"/>
      <c r="DO392" s="4"/>
      <c r="DP392" s="4"/>
      <c r="DQ392" s="4"/>
      <c r="DR392" s="4"/>
      <c r="DS392" s="4"/>
      <c r="DT392" s="4"/>
      <c r="DU392" s="3"/>
      <c r="DV392" s="3"/>
      <c r="DW392" s="3"/>
      <c r="DX392" s="3"/>
      <c r="DY392" s="3"/>
      <c r="DZ392" s="3"/>
      <c r="EA392" s="3"/>
    </row>
    <row r="393" spans="8:131" x14ac:dyDescent="0.3">
      <c r="H393" s="3"/>
      <c r="I393" s="3"/>
      <c r="J393" s="3"/>
      <c r="K393" s="23"/>
      <c r="L393" s="3"/>
      <c r="M393" s="24"/>
      <c r="N393" s="3"/>
      <c r="O393" s="3"/>
      <c r="P393" s="2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4"/>
      <c r="DD393" s="4"/>
      <c r="DE393" s="3"/>
      <c r="DF393" s="4"/>
      <c r="DG393" s="4"/>
      <c r="DH393" s="4"/>
      <c r="DI393" s="4"/>
      <c r="DJ393" s="4"/>
      <c r="DK393" s="4"/>
      <c r="DL393" s="4"/>
      <c r="DM393" s="4"/>
      <c r="DN393" s="4"/>
      <c r="DO393" s="4"/>
      <c r="DP393" s="4"/>
      <c r="DQ393" s="4"/>
      <c r="DR393" s="4"/>
      <c r="DS393" s="4"/>
      <c r="DT393" s="4"/>
      <c r="DU393" s="3"/>
      <c r="DV393" s="3"/>
      <c r="DW393" s="3"/>
      <c r="DX393" s="3"/>
      <c r="DY393" s="3"/>
      <c r="DZ393" s="3"/>
      <c r="EA393" s="3"/>
    </row>
    <row r="394" spans="8:131" x14ac:dyDescent="0.3">
      <c r="H394" s="3"/>
      <c r="I394" s="3"/>
      <c r="J394" s="3"/>
      <c r="K394" s="23"/>
      <c r="L394" s="3"/>
      <c r="M394" s="24"/>
      <c r="N394" s="3"/>
      <c r="O394" s="3"/>
      <c r="P394" s="2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4"/>
      <c r="DD394" s="4"/>
      <c r="DE394" s="3"/>
      <c r="DF394" s="4"/>
      <c r="DG394" s="4"/>
      <c r="DH394" s="4"/>
      <c r="DI394" s="4"/>
      <c r="DJ394" s="4"/>
      <c r="DK394" s="4"/>
      <c r="DL394" s="4"/>
      <c r="DM394" s="4"/>
      <c r="DN394" s="4"/>
      <c r="DO394" s="4"/>
      <c r="DP394" s="4"/>
      <c r="DQ394" s="4"/>
      <c r="DR394" s="4"/>
      <c r="DS394" s="4"/>
      <c r="DT394" s="4"/>
      <c r="DU394" s="3"/>
      <c r="DV394" s="3"/>
      <c r="DW394" s="3"/>
      <c r="DX394" s="3"/>
      <c r="DY394" s="3"/>
      <c r="DZ394" s="3"/>
      <c r="EA394" s="3"/>
    </row>
    <row r="395" spans="8:131" x14ac:dyDescent="0.3">
      <c r="H395" s="3"/>
      <c r="I395" s="3"/>
      <c r="J395" s="3"/>
      <c r="K395" s="23"/>
      <c r="L395" s="3"/>
      <c r="M395" s="24"/>
      <c r="N395" s="3"/>
      <c r="O395" s="3"/>
      <c r="P395" s="2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4"/>
      <c r="DD395" s="4"/>
      <c r="DE395" s="3"/>
      <c r="DF395" s="4"/>
      <c r="DG395" s="4"/>
      <c r="DH395" s="4"/>
      <c r="DI395" s="4"/>
      <c r="DJ395" s="4"/>
      <c r="DK395" s="4"/>
      <c r="DL395" s="4"/>
      <c r="DM395" s="4"/>
      <c r="DN395" s="4"/>
      <c r="DO395" s="4"/>
      <c r="DP395" s="4"/>
      <c r="DQ395" s="4"/>
      <c r="DR395" s="4"/>
      <c r="DS395" s="4"/>
      <c r="DT395" s="4"/>
      <c r="DU395" s="3"/>
      <c r="DV395" s="3"/>
      <c r="DW395" s="3"/>
      <c r="DX395" s="3"/>
      <c r="DY395" s="3"/>
      <c r="DZ395" s="3"/>
      <c r="EA395" s="3"/>
    </row>
    <row r="396" spans="8:131" x14ac:dyDescent="0.3">
      <c r="H396" s="3"/>
      <c r="I396" s="3"/>
      <c r="J396" s="3"/>
      <c r="K396" s="23"/>
      <c r="L396" s="3"/>
      <c r="M396" s="24"/>
      <c r="N396" s="3"/>
      <c r="O396" s="3"/>
      <c r="P396" s="2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4"/>
      <c r="DD396" s="4"/>
      <c r="DE396" s="3"/>
      <c r="DF396" s="4"/>
      <c r="DG396" s="4"/>
      <c r="DH396" s="4"/>
      <c r="DI396" s="4"/>
      <c r="DJ396" s="4"/>
      <c r="DK396" s="4"/>
      <c r="DL396" s="4"/>
      <c r="DM396" s="4"/>
      <c r="DN396" s="4"/>
      <c r="DO396" s="4"/>
      <c r="DP396" s="4"/>
      <c r="DQ396" s="4"/>
      <c r="DR396" s="4"/>
      <c r="DS396" s="4"/>
      <c r="DT396" s="4"/>
      <c r="DU396" s="3"/>
      <c r="DV396" s="3"/>
      <c r="DW396" s="3"/>
      <c r="DX396" s="3"/>
      <c r="DY396" s="3"/>
      <c r="DZ396" s="3"/>
      <c r="EA396" s="3"/>
    </row>
    <row r="397" spans="8:131" x14ac:dyDescent="0.3">
      <c r="H397" s="3"/>
      <c r="I397" s="3"/>
      <c r="J397" s="3"/>
      <c r="K397" s="23"/>
      <c r="L397" s="3"/>
      <c r="M397" s="24"/>
      <c r="N397" s="3"/>
      <c r="O397" s="3"/>
      <c r="P397" s="2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4"/>
      <c r="DD397" s="4"/>
      <c r="DE397" s="3"/>
      <c r="DF397" s="4"/>
      <c r="DG397" s="4"/>
      <c r="DH397" s="4"/>
      <c r="DI397" s="4"/>
      <c r="DJ397" s="4"/>
      <c r="DK397" s="4"/>
      <c r="DL397" s="4"/>
      <c r="DM397" s="4"/>
      <c r="DN397" s="4"/>
      <c r="DO397" s="4"/>
      <c r="DP397" s="4"/>
      <c r="DQ397" s="4"/>
      <c r="DR397" s="4"/>
      <c r="DS397" s="4"/>
      <c r="DT397" s="4"/>
      <c r="DU397" s="3"/>
      <c r="DV397" s="3"/>
      <c r="DW397" s="3"/>
      <c r="DX397" s="3"/>
      <c r="DY397" s="3"/>
      <c r="DZ397" s="3"/>
      <c r="EA397" s="3"/>
    </row>
    <row r="398" spans="8:131" x14ac:dyDescent="0.3">
      <c r="H398" s="3"/>
      <c r="I398" s="3"/>
      <c r="J398" s="3"/>
      <c r="K398" s="23"/>
      <c r="L398" s="3"/>
      <c r="M398" s="24"/>
      <c r="N398" s="3"/>
      <c r="O398" s="3"/>
      <c r="P398" s="2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4"/>
      <c r="DD398" s="4"/>
      <c r="DE398" s="3"/>
      <c r="DF398" s="4"/>
      <c r="DG398" s="4"/>
      <c r="DH398" s="4"/>
      <c r="DI398" s="4"/>
      <c r="DJ398" s="4"/>
      <c r="DK398" s="4"/>
      <c r="DL398" s="4"/>
      <c r="DM398" s="4"/>
      <c r="DN398" s="4"/>
      <c r="DO398" s="4"/>
      <c r="DP398" s="4"/>
      <c r="DQ398" s="4"/>
      <c r="DR398" s="4"/>
      <c r="DS398" s="4"/>
      <c r="DT398" s="4"/>
      <c r="DU398" s="3"/>
      <c r="DV398" s="3"/>
      <c r="DW398" s="3"/>
      <c r="DX398" s="3"/>
      <c r="DY398" s="3"/>
      <c r="DZ398" s="3"/>
      <c r="EA398" s="3"/>
    </row>
    <row r="399" spans="8:131" x14ac:dyDescent="0.3">
      <c r="H399" s="3"/>
      <c r="I399" s="3"/>
      <c r="J399" s="3"/>
      <c r="K399" s="23"/>
      <c r="L399" s="3"/>
      <c r="M399" s="24"/>
      <c r="N399" s="3"/>
      <c r="O399" s="3"/>
      <c r="P399" s="2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4"/>
      <c r="DD399" s="4"/>
      <c r="DE399" s="3"/>
      <c r="DF399" s="4"/>
      <c r="DG399" s="4"/>
      <c r="DH399" s="4"/>
      <c r="DI399" s="4"/>
      <c r="DJ399" s="4"/>
      <c r="DK399" s="4"/>
      <c r="DL399" s="4"/>
      <c r="DM399" s="4"/>
      <c r="DN399" s="4"/>
      <c r="DO399" s="4"/>
      <c r="DP399" s="4"/>
      <c r="DQ399" s="4"/>
      <c r="DR399" s="4"/>
      <c r="DS399" s="4"/>
      <c r="DT399" s="4"/>
      <c r="DU399" s="3"/>
      <c r="DV399" s="3"/>
      <c r="DW399" s="3"/>
      <c r="DX399" s="3"/>
      <c r="DY399" s="3"/>
      <c r="DZ399" s="3"/>
      <c r="EA399" s="3"/>
    </row>
    <row r="400" spans="8:131" x14ac:dyDescent="0.3">
      <c r="H400" s="3"/>
      <c r="I400" s="3"/>
      <c r="J400" s="3"/>
      <c r="K400" s="23"/>
      <c r="L400" s="3"/>
      <c r="M400" s="24"/>
      <c r="N400" s="3"/>
      <c r="O400" s="3"/>
      <c r="P400" s="2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4"/>
      <c r="DD400" s="4"/>
      <c r="DE400" s="3"/>
      <c r="DF400" s="4"/>
      <c r="DG400" s="4"/>
      <c r="DH400" s="4"/>
      <c r="DI400" s="4"/>
      <c r="DJ400" s="4"/>
      <c r="DK400" s="4"/>
      <c r="DL400" s="4"/>
      <c r="DM400" s="4"/>
      <c r="DN400" s="4"/>
      <c r="DO400" s="4"/>
      <c r="DP400" s="4"/>
      <c r="DQ400" s="4"/>
      <c r="DR400" s="4"/>
      <c r="DS400" s="4"/>
      <c r="DT400" s="4"/>
      <c r="DU400" s="3"/>
      <c r="DV400" s="3"/>
      <c r="DW400" s="3"/>
      <c r="DX400" s="3"/>
      <c r="DY400" s="3"/>
      <c r="DZ400" s="3"/>
      <c r="EA400" s="3"/>
    </row>
    <row r="401" spans="8:131" x14ac:dyDescent="0.3">
      <c r="H401" s="3"/>
      <c r="I401" s="3"/>
      <c r="J401" s="3"/>
      <c r="K401" s="23"/>
      <c r="L401" s="3"/>
      <c r="M401" s="24"/>
      <c r="N401" s="3"/>
      <c r="O401" s="3"/>
      <c r="P401" s="2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4"/>
      <c r="DD401" s="4"/>
      <c r="DE401" s="3"/>
      <c r="DF401" s="4"/>
      <c r="DG401" s="4"/>
      <c r="DH401" s="4"/>
      <c r="DI401" s="4"/>
      <c r="DJ401" s="4"/>
      <c r="DK401" s="4"/>
      <c r="DL401" s="4"/>
      <c r="DM401" s="4"/>
      <c r="DN401" s="4"/>
      <c r="DO401" s="4"/>
      <c r="DP401" s="4"/>
      <c r="DQ401" s="4"/>
      <c r="DR401" s="4"/>
      <c r="DS401" s="4"/>
      <c r="DT401" s="4"/>
      <c r="DU401" s="3"/>
      <c r="DV401" s="3"/>
      <c r="DW401" s="3"/>
      <c r="DX401" s="3"/>
      <c r="DY401" s="3"/>
      <c r="DZ401" s="3"/>
      <c r="EA401" s="3"/>
    </row>
    <row r="402" spans="8:131" x14ac:dyDescent="0.3">
      <c r="H402" s="3"/>
      <c r="I402" s="3"/>
      <c r="J402" s="3"/>
      <c r="K402" s="23"/>
      <c r="L402" s="3"/>
      <c r="M402" s="24"/>
      <c r="N402" s="3"/>
      <c r="O402" s="3"/>
      <c r="P402" s="2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4"/>
      <c r="DD402" s="4"/>
      <c r="DE402" s="3"/>
      <c r="DF402" s="4"/>
      <c r="DG402" s="4"/>
      <c r="DH402" s="4"/>
      <c r="DI402" s="4"/>
      <c r="DJ402" s="4"/>
      <c r="DK402" s="4"/>
      <c r="DL402" s="4"/>
      <c r="DM402" s="4"/>
      <c r="DN402" s="4"/>
      <c r="DO402" s="4"/>
      <c r="DP402" s="4"/>
      <c r="DQ402" s="4"/>
      <c r="DR402" s="4"/>
      <c r="DS402" s="4"/>
      <c r="DT402" s="4"/>
      <c r="DU402" s="3"/>
      <c r="DV402" s="3"/>
      <c r="DW402" s="3"/>
      <c r="DX402" s="3"/>
      <c r="DY402" s="3"/>
      <c r="DZ402" s="3"/>
      <c r="EA402" s="3"/>
    </row>
    <row r="403" spans="8:131" x14ac:dyDescent="0.3">
      <c r="H403" s="3"/>
      <c r="I403" s="3"/>
      <c r="J403" s="3"/>
      <c r="K403" s="23"/>
      <c r="L403" s="3"/>
      <c r="M403" s="24"/>
      <c r="N403" s="3"/>
      <c r="O403" s="3"/>
      <c r="P403" s="2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4"/>
      <c r="DD403" s="4"/>
      <c r="DE403" s="3"/>
      <c r="DF403" s="4"/>
      <c r="DG403" s="4"/>
      <c r="DH403" s="4"/>
      <c r="DI403" s="4"/>
      <c r="DJ403" s="4"/>
      <c r="DK403" s="4"/>
      <c r="DL403" s="4"/>
      <c r="DM403" s="4"/>
      <c r="DN403" s="4"/>
      <c r="DO403" s="4"/>
      <c r="DP403" s="4"/>
      <c r="DQ403" s="4"/>
      <c r="DR403" s="4"/>
      <c r="DS403" s="4"/>
      <c r="DT403" s="4"/>
      <c r="DU403" s="3"/>
      <c r="DV403" s="3"/>
      <c r="DW403" s="3"/>
      <c r="DX403" s="3"/>
      <c r="DY403" s="3"/>
      <c r="DZ403" s="3"/>
      <c r="EA403" s="3"/>
    </row>
    <row r="404" spans="8:131" x14ac:dyDescent="0.3">
      <c r="H404" s="3"/>
      <c r="I404" s="3"/>
      <c r="J404" s="3"/>
      <c r="K404" s="23"/>
      <c r="L404" s="3"/>
      <c r="M404" s="24"/>
      <c r="N404" s="3"/>
      <c r="O404" s="3"/>
      <c r="P404" s="2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4"/>
      <c r="DD404" s="4"/>
      <c r="DE404" s="3"/>
      <c r="DF404" s="4"/>
      <c r="DG404" s="4"/>
      <c r="DH404" s="4"/>
      <c r="DI404" s="4"/>
      <c r="DJ404" s="4"/>
      <c r="DK404" s="4"/>
      <c r="DL404" s="4"/>
      <c r="DM404" s="4"/>
      <c r="DN404" s="4"/>
      <c r="DO404" s="4"/>
      <c r="DP404" s="4"/>
      <c r="DQ404" s="4"/>
      <c r="DR404" s="4"/>
      <c r="DS404" s="4"/>
      <c r="DT404" s="4"/>
      <c r="DU404" s="3"/>
      <c r="DV404" s="3"/>
      <c r="DW404" s="3"/>
      <c r="DX404" s="3"/>
      <c r="DY404" s="3"/>
      <c r="DZ404" s="3"/>
      <c r="EA404" s="3"/>
    </row>
    <row r="405" spans="8:131" x14ac:dyDescent="0.3">
      <c r="H405" s="3"/>
      <c r="I405" s="3"/>
      <c r="J405" s="3"/>
      <c r="K405" s="23"/>
      <c r="L405" s="3"/>
      <c r="M405" s="24"/>
      <c r="N405" s="3"/>
      <c r="O405" s="3"/>
      <c r="P405" s="2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4"/>
      <c r="DD405" s="4"/>
      <c r="DE405" s="3"/>
      <c r="DF405" s="4"/>
      <c r="DG405" s="4"/>
      <c r="DH405" s="4"/>
      <c r="DI405" s="4"/>
      <c r="DJ405" s="4"/>
      <c r="DK405" s="4"/>
      <c r="DL405" s="4"/>
      <c r="DM405" s="4"/>
      <c r="DN405" s="4"/>
      <c r="DO405" s="4"/>
      <c r="DP405" s="4"/>
      <c r="DQ405" s="4"/>
      <c r="DR405" s="4"/>
      <c r="DS405" s="4"/>
      <c r="DT405" s="4"/>
      <c r="DU405" s="3"/>
      <c r="DV405" s="3"/>
      <c r="DW405" s="3"/>
      <c r="DX405" s="3"/>
      <c r="DY405" s="3"/>
      <c r="DZ405" s="3"/>
      <c r="EA405" s="3"/>
    </row>
    <row r="406" spans="8:131" x14ac:dyDescent="0.3">
      <c r="H406" s="3"/>
      <c r="I406" s="3"/>
      <c r="J406" s="3"/>
      <c r="K406" s="23"/>
      <c r="L406" s="3"/>
      <c r="M406" s="24"/>
      <c r="N406" s="3"/>
      <c r="O406" s="3"/>
      <c r="P406" s="2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4"/>
      <c r="DD406" s="4"/>
      <c r="DE406" s="3"/>
      <c r="DF406" s="4"/>
      <c r="DG406" s="4"/>
      <c r="DH406" s="4"/>
      <c r="DI406" s="4"/>
      <c r="DJ406" s="4"/>
      <c r="DK406" s="4"/>
      <c r="DL406" s="4"/>
      <c r="DM406" s="4"/>
      <c r="DN406" s="4"/>
      <c r="DO406" s="4"/>
      <c r="DP406" s="4"/>
      <c r="DQ406" s="4"/>
      <c r="DR406" s="4"/>
      <c r="DS406" s="4"/>
      <c r="DT406" s="4"/>
      <c r="DU406" s="3"/>
      <c r="DV406" s="3"/>
      <c r="DW406" s="3"/>
      <c r="DX406" s="3"/>
      <c r="DY406" s="3"/>
      <c r="DZ406" s="3"/>
      <c r="EA406" s="3"/>
    </row>
    <row r="407" spans="8:131" x14ac:dyDescent="0.3">
      <c r="H407" s="3"/>
      <c r="I407" s="3"/>
      <c r="J407" s="3"/>
      <c r="K407" s="23"/>
      <c r="L407" s="3"/>
      <c r="M407" s="24"/>
      <c r="N407" s="3"/>
      <c r="O407" s="3"/>
      <c r="P407" s="2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4"/>
      <c r="DD407" s="4"/>
      <c r="DE407" s="3"/>
      <c r="DF407" s="4"/>
      <c r="DG407" s="4"/>
      <c r="DH407" s="4"/>
      <c r="DI407" s="4"/>
      <c r="DJ407" s="4"/>
      <c r="DK407" s="4"/>
      <c r="DL407" s="4"/>
      <c r="DM407" s="4"/>
      <c r="DN407" s="4"/>
      <c r="DO407" s="4"/>
      <c r="DP407" s="4"/>
      <c r="DQ407" s="4"/>
      <c r="DR407" s="4"/>
      <c r="DS407" s="4"/>
      <c r="DT407" s="4"/>
      <c r="DU407" s="3"/>
      <c r="DV407" s="3"/>
      <c r="DW407" s="3"/>
      <c r="DX407" s="3"/>
      <c r="DY407" s="3"/>
      <c r="DZ407" s="3"/>
      <c r="EA407" s="3"/>
    </row>
    <row r="408" spans="8:131" x14ac:dyDescent="0.3">
      <c r="H408" s="3"/>
      <c r="I408" s="3"/>
      <c r="J408" s="3"/>
      <c r="K408" s="23"/>
      <c r="L408" s="3"/>
      <c r="M408" s="24"/>
      <c r="N408" s="3"/>
      <c r="O408" s="3"/>
      <c r="P408" s="2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4"/>
      <c r="DD408" s="4"/>
      <c r="DE408" s="3"/>
      <c r="DF408" s="4"/>
      <c r="DG408" s="4"/>
      <c r="DH408" s="4"/>
      <c r="DI408" s="4"/>
      <c r="DJ408" s="4"/>
      <c r="DK408" s="4"/>
      <c r="DL408" s="4"/>
      <c r="DM408" s="4"/>
      <c r="DN408" s="4"/>
      <c r="DO408" s="4"/>
      <c r="DP408" s="4"/>
      <c r="DQ408" s="4"/>
      <c r="DR408" s="4"/>
      <c r="DS408" s="4"/>
      <c r="DT408" s="4"/>
      <c r="DU408" s="3"/>
      <c r="DV408" s="3"/>
      <c r="DW408" s="3"/>
      <c r="DX408" s="3"/>
      <c r="DY408" s="3"/>
      <c r="DZ408" s="3"/>
      <c r="EA408" s="3"/>
    </row>
    <row r="409" spans="8:131" x14ac:dyDescent="0.3">
      <c r="H409" s="3"/>
      <c r="I409" s="3"/>
      <c r="J409" s="3"/>
      <c r="K409" s="23"/>
      <c r="L409" s="3"/>
      <c r="M409" s="24"/>
      <c r="N409" s="3"/>
      <c r="O409" s="3"/>
      <c r="P409" s="2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4"/>
      <c r="DD409" s="4"/>
      <c r="DE409" s="3"/>
      <c r="DF409" s="4"/>
      <c r="DG409" s="4"/>
      <c r="DH409" s="4"/>
      <c r="DI409" s="4"/>
      <c r="DJ409" s="4"/>
      <c r="DK409" s="4"/>
      <c r="DL409" s="4"/>
      <c r="DM409" s="4"/>
      <c r="DN409" s="4"/>
      <c r="DO409" s="4"/>
      <c r="DP409" s="4"/>
      <c r="DQ409" s="4"/>
      <c r="DR409" s="4"/>
      <c r="DS409" s="4"/>
      <c r="DT409" s="4"/>
      <c r="DU409" s="3"/>
      <c r="DV409" s="3"/>
      <c r="DW409" s="3"/>
      <c r="DX409" s="3"/>
      <c r="DY409" s="3"/>
      <c r="DZ409" s="3"/>
      <c r="EA409" s="3"/>
    </row>
    <row r="410" spans="8:131" x14ac:dyDescent="0.3">
      <c r="H410" s="3"/>
      <c r="I410" s="3"/>
      <c r="J410" s="3"/>
      <c r="K410" s="23"/>
      <c r="L410" s="3"/>
      <c r="M410" s="24"/>
      <c r="N410" s="3"/>
      <c r="O410" s="3"/>
      <c r="P410" s="2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4"/>
      <c r="DD410" s="4"/>
      <c r="DE410" s="3"/>
      <c r="DF410" s="4"/>
      <c r="DG410" s="4"/>
      <c r="DH410" s="4"/>
      <c r="DI410" s="4"/>
      <c r="DJ410" s="4"/>
      <c r="DK410" s="4"/>
      <c r="DL410" s="4"/>
      <c r="DM410" s="4"/>
      <c r="DN410" s="4"/>
      <c r="DO410" s="4"/>
      <c r="DP410" s="4"/>
      <c r="DQ410" s="4"/>
      <c r="DR410" s="4"/>
      <c r="DS410" s="4"/>
      <c r="DT410" s="4"/>
      <c r="DU410" s="3"/>
      <c r="DV410" s="3"/>
      <c r="DW410" s="3"/>
      <c r="DX410" s="3"/>
      <c r="DY410" s="3"/>
      <c r="DZ410" s="3"/>
      <c r="EA410" s="3"/>
    </row>
    <row r="411" spans="8:131" x14ac:dyDescent="0.3">
      <c r="H411" s="3"/>
      <c r="I411" s="3"/>
      <c r="J411" s="3"/>
      <c r="K411" s="23"/>
      <c r="L411" s="3"/>
      <c r="M411" s="24"/>
      <c r="N411" s="3"/>
      <c r="O411" s="3"/>
      <c r="P411" s="2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4"/>
      <c r="DD411" s="4"/>
      <c r="DE411" s="3"/>
      <c r="DF411" s="4"/>
      <c r="DG411" s="4"/>
      <c r="DH411" s="4"/>
      <c r="DI411" s="4"/>
      <c r="DJ411" s="4"/>
      <c r="DK411" s="4"/>
      <c r="DL411" s="4"/>
      <c r="DM411" s="4"/>
      <c r="DN411" s="4"/>
      <c r="DO411" s="4"/>
      <c r="DP411" s="4"/>
      <c r="DQ411" s="4"/>
      <c r="DR411" s="4"/>
      <c r="DS411" s="4"/>
      <c r="DT411" s="4"/>
      <c r="DU411" s="3"/>
      <c r="DV411" s="3"/>
      <c r="DW411" s="3"/>
      <c r="DX411" s="3"/>
      <c r="DY411" s="3"/>
      <c r="DZ411" s="3"/>
      <c r="EA411" s="3"/>
    </row>
    <row r="412" spans="8:131" x14ac:dyDescent="0.3">
      <c r="H412" s="3"/>
      <c r="I412" s="3"/>
      <c r="J412" s="3"/>
      <c r="K412" s="23"/>
      <c r="L412" s="3"/>
      <c r="M412" s="24"/>
      <c r="N412" s="3"/>
      <c r="O412" s="3"/>
      <c r="P412" s="2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4"/>
      <c r="DD412" s="4"/>
      <c r="DE412" s="3"/>
      <c r="DF412" s="4"/>
      <c r="DG412" s="4"/>
      <c r="DH412" s="4"/>
      <c r="DI412" s="4"/>
      <c r="DJ412" s="4"/>
      <c r="DK412" s="4"/>
      <c r="DL412" s="4"/>
      <c r="DM412" s="4"/>
      <c r="DN412" s="4"/>
      <c r="DO412" s="4"/>
      <c r="DP412" s="4"/>
      <c r="DQ412" s="4"/>
      <c r="DR412" s="4"/>
      <c r="DS412" s="4"/>
      <c r="DT412" s="4"/>
      <c r="DU412" s="3"/>
      <c r="DV412" s="3"/>
      <c r="DW412" s="3"/>
      <c r="DX412" s="3"/>
      <c r="DY412" s="3"/>
      <c r="DZ412" s="3"/>
      <c r="EA412" s="3"/>
    </row>
    <row r="413" spans="8:131" x14ac:dyDescent="0.3">
      <c r="H413" s="3"/>
      <c r="I413" s="3"/>
      <c r="J413" s="3"/>
      <c r="K413" s="23"/>
      <c r="L413" s="3"/>
      <c r="M413" s="24"/>
      <c r="N413" s="3"/>
      <c r="O413" s="3"/>
      <c r="P413" s="2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4"/>
      <c r="DD413" s="4"/>
      <c r="DE413" s="3"/>
      <c r="DF413" s="4"/>
      <c r="DG413" s="4"/>
      <c r="DH413" s="4"/>
      <c r="DI413" s="4"/>
      <c r="DJ413" s="4"/>
      <c r="DK413" s="4"/>
      <c r="DL413" s="4"/>
      <c r="DM413" s="4"/>
      <c r="DN413" s="4"/>
      <c r="DO413" s="4"/>
      <c r="DP413" s="4"/>
      <c r="DQ413" s="4"/>
      <c r="DR413" s="4"/>
      <c r="DS413" s="4"/>
      <c r="DT413" s="4"/>
      <c r="DU413" s="3"/>
      <c r="DV413" s="3"/>
      <c r="DW413" s="3"/>
      <c r="DX413" s="3"/>
      <c r="DY413" s="3"/>
      <c r="DZ413" s="3"/>
      <c r="EA413" s="3"/>
    </row>
    <row r="414" spans="8:131" x14ac:dyDescent="0.3">
      <c r="H414" s="3"/>
      <c r="I414" s="3"/>
      <c r="J414" s="3"/>
      <c r="K414" s="23"/>
      <c r="L414" s="3"/>
      <c r="M414" s="24"/>
      <c r="N414" s="3"/>
      <c r="O414" s="3"/>
      <c r="P414" s="2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4"/>
      <c r="DD414" s="4"/>
      <c r="DE414" s="3"/>
      <c r="DF414" s="4"/>
      <c r="DG414" s="4"/>
      <c r="DH414" s="4"/>
      <c r="DI414" s="4"/>
      <c r="DJ414" s="4"/>
      <c r="DK414" s="4"/>
      <c r="DL414" s="4"/>
      <c r="DM414" s="4"/>
      <c r="DN414" s="4"/>
      <c r="DO414" s="4"/>
      <c r="DP414" s="4"/>
      <c r="DQ414" s="4"/>
      <c r="DR414" s="4"/>
      <c r="DS414" s="4"/>
      <c r="DT414" s="4"/>
      <c r="DU414" s="3"/>
      <c r="DV414" s="3"/>
      <c r="DW414" s="3"/>
      <c r="DX414" s="3"/>
      <c r="DY414" s="3"/>
      <c r="DZ414" s="3"/>
      <c r="EA414" s="3"/>
    </row>
    <row r="415" spans="8:131" x14ac:dyDescent="0.3">
      <c r="H415" s="3"/>
      <c r="I415" s="3"/>
      <c r="J415" s="3"/>
      <c r="K415" s="23"/>
      <c r="L415" s="3"/>
      <c r="M415" s="24"/>
      <c r="N415" s="3"/>
      <c r="O415" s="3"/>
      <c r="P415" s="2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4"/>
      <c r="DD415" s="4"/>
      <c r="DE415" s="3"/>
      <c r="DF415" s="4"/>
      <c r="DG415" s="4"/>
      <c r="DH415" s="4"/>
      <c r="DI415" s="4"/>
      <c r="DJ415" s="4"/>
      <c r="DK415" s="4"/>
      <c r="DL415" s="4"/>
      <c r="DM415" s="4"/>
      <c r="DN415" s="4"/>
      <c r="DO415" s="4"/>
      <c r="DP415" s="4"/>
      <c r="DQ415" s="4"/>
      <c r="DR415" s="4"/>
      <c r="DS415" s="4"/>
      <c r="DT415" s="4"/>
      <c r="DU415" s="3"/>
      <c r="DV415" s="3"/>
      <c r="DW415" s="3"/>
      <c r="DX415" s="3"/>
      <c r="DY415" s="3"/>
      <c r="DZ415" s="3"/>
      <c r="EA415" s="3"/>
    </row>
    <row r="416" spans="8:131" x14ac:dyDescent="0.3">
      <c r="H416" s="3"/>
      <c r="I416" s="3"/>
      <c r="J416" s="3"/>
      <c r="K416" s="23"/>
      <c r="L416" s="3"/>
      <c r="M416" s="24"/>
      <c r="N416" s="3"/>
      <c r="O416" s="3"/>
      <c r="P416" s="2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4"/>
      <c r="DD416" s="4"/>
      <c r="DE416" s="3"/>
      <c r="DF416" s="4"/>
      <c r="DG416" s="4"/>
      <c r="DH416" s="4"/>
      <c r="DI416" s="4"/>
      <c r="DJ416" s="4"/>
      <c r="DK416" s="4"/>
      <c r="DL416" s="4"/>
      <c r="DM416" s="4"/>
      <c r="DN416" s="4"/>
      <c r="DO416" s="4"/>
      <c r="DP416" s="4"/>
      <c r="DQ416" s="4"/>
      <c r="DR416" s="4"/>
      <c r="DS416" s="4"/>
      <c r="DT416" s="4"/>
      <c r="DU416" s="3"/>
      <c r="DV416" s="3"/>
      <c r="DW416" s="3"/>
      <c r="DX416" s="3"/>
      <c r="DY416" s="3"/>
      <c r="DZ416" s="3"/>
      <c r="EA416" s="3"/>
    </row>
    <row r="417" spans="8:131" x14ac:dyDescent="0.3">
      <c r="H417" s="3"/>
      <c r="I417" s="3"/>
      <c r="J417" s="3"/>
      <c r="K417" s="23"/>
      <c r="L417" s="3"/>
      <c r="M417" s="24"/>
      <c r="N417" s="3"/>
      <c r="O417" s="3"/>
      <c r="P417" s="2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4"/>
      <c r="DD417" s="4"/>
      <c r="DE417" s="3"/>
      <c r="DF417" s="4"/>
      <c r="DG417" s="4"/>
      <c r="DH417" s="4"/>
      <c r="DI417" s="4"/>
      <c r="DJ417" s="4"/>
      <c r="DK417" s="4"/>
      <c r="DL417" s="4"/>
      <c r="DM417" s="4"/>
      <c r="DN417" s="4"/>
      <c r="DO417" s="4"/>
      <c r="DP417" s="4"/>
      <c r="DQ417" s="4"/>
      <c r="DR417" s="4"/>
      <c r="DS417" s="4"/>
      <c r="DT417" s="4"/>
      <c r="DU417" s="3"/>
      <c r="DV417" s="3"/>
      <c r="DW417" s="3"/>
      <c r="DX417" s="3"/>
      <c r="DY417" s="3"/>
      <c r="DZ417" s="3"/>
      <c r="EA417" s="3"/>
    </row>
    <row r="418" spans="8:131" x14ac:dyDescent="0.3">
      <c r="H418" s="3"/>
      <c r="I418" s="3"/>
      <c r="J418" s="3"/>
      <c r="K418" s="23"/>
      <c r="L418" s="3"/>
      <c r="M418" s="24"/>
      <c r="N418" s="3"/>
      <c r="O418" s="3"/>
      <c r="P418" s="2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4"/>
      <c r="DD418" s="4"/>
      <c r="DE418" s="3"/>
      <c r="DF418" s="4"/>
      <c r="DG418" s="4"/>
      <c r="DH418" s="4"/>
      <c r="DI418" s="4"/>
      <c r="DJ418" s="4"/>
      <c r="DK418" s="4"/>
      <c r="DL418" s="4"/>
      <c r="DM418" s="4"/>
      <c r="DN418" s="4"/>
      <c r="DO418" s="4"/>
      <c r="DP418" s="4"/>
      <c r="DQ418" s="4"/>
      <c r="DR418" s="4"/>
      <c r="DS418" s="4"/>
      <c r="DT418" s="4"/>
      <c r="DU418" s="3"/>
      <c r="DV418" s="3"/>
      <c r="DW418" s="3"/>
      <c r="DX418" s="3"/>
      <c r="DY418" s="3"/>
      <c r="DZ418" s="3"/>
      <c r="EA418" s="3"/>
    </row>
    <row r="419" spans="8:131" x14ac:dyDescent="0.3">
      <c r="H419" s="3"/>
      <c r="I419" s="3"/>
      <c r="J419" s="3"/>
      <c r="K419" s="23"/>
      <c r="L419" s="3"/>
      <c r="M419" s="24"/>
      <c r="N419" s="3"/>
      <c r="O419" s="3"/>
      <c r="P419" s="2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4"/>
      <c r="DD419" s="4"/>
      <c r="DE419" s="3"/>
      <c r="DF419" s="4"/>
      <c r="DG419" s="4"/>
      <c r="DH419" s="4"/>
      <c r="DI419" s="4"/>
      <c r="DJ419" s="4"/>
      <c r="DK419" s="4"/>
      <c r="DL419" s="4"/>
      <c r="DM419" s="4"/>
      <c r="DN419" s="4"/>
      <c r="DO419" s="4"/>
      <c r="DP419" s="4"/>
      <c r="DQ419" s="4"/>
      <c r="DR419" s="4"/>
      <c r="DS419" s="4"/>
      <c r="DT419" s="4"/>
      <c r="DU419" s="3"/>
      <c r="DV419" s="3"/>
      <c r="DW419" s="3"/>
      <c r="DX419" s="3"/>
      <c r="DY419" s="3"/>
      <c r="DZ419" s="3"/>
      <c r="EA419" s="3"/>
    </row>
    <row r="420" spans="8:131" x14ac:dyDescent="0.3">
      <c r="H420" s="3"/>
      <c r="I420" s="3"/>
      <c r="J420" s="3"/>
      <c r="K420" s="23"/>
      <c r="L420" s="3"/>
      <c r="M420" s="24"/>
      <c r="N420" s="3"/>
      <c r="O420" s="3"/>
      <c r="P420" s="2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4"/>
      <c r="DD420" s="4"/>
      <c r="DE420" s="3"/>
      <c r="DF420" s="4"/>
      <c r="DG420" s="4"/>
      <c r="DH420" s="4"/>
      <c r="DI420" s="4"/>
      <c r="DJ420" s="4"/>
      <c r="DK420" s="4"/>
      <c r="DL420" s="4"/>
      <c r="DM420" s="4"/>
      <c r="DN420" s="4"/>
      <c r="DO420" s="4"/>
      <c r="DP420" s="4"/>
      <c r="DQ420" s="4"/>
      <c r="DR420" s="4"/>
      <c r="DS420" s="4"/>
      <c r="DT420" s="4"/>
      <c r="DU420" s="3"/>
      <c r="DV420" s="3"/>
      <c r="DW420" s="3"/>
      <c r="DX420" s="3"/>
      <c r="DY420" s="3"/>
      <c r="DZ420" s="3"/>
      <c r="EA420" s="3"/>
    </row>
    <row r="421" spans="8:131" x14ac:dyDescent="0.3">
      <c r="H421" s="3"/>
      <c r="I421" s="3"/>
      <c r="J421" s="3"/>
      <c r="K421" s="23"/>
      <c r="L421" s="3"/>
      <c r="M421" s="24"/>
      <c r="N421" s="3"/>
      <c r="O421" s="3"/>
      <c r="P421" s="2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4"/>
      <c r="DD421" s="4"/>
      <c r="DE421" s="3"/>
      <c r="DF421" s="4"/>
      <c r="DG421" s="4"/>
      <c r="DH421" s="4"/>
      <c r="DI421" s="4"/>
      <c r="DJ421" s="4"/>
      <c r="DK421" s="4"/>
      <c r="DL421" s="4"/>
      <c r="DM421" s="4"/>
      <c r="DN421" s="4"/>
      <c r="DO421" s="4"/>
      <c r="DP421" s="4"/>
      <c r="DQ421" s="4"/>
      <c r="DR421" s="4"/>
      <c r="DS421" s="4"/>
      <c r="DT421" s="4"/>
      <c r="DU421" s="3"/>
      <c r="DV421" s="3"/>
      <c r="DW421" s="3"/>
      <c r="DX421" s="3"/>
      <c r="DY421" s="3"/>
      <c r="DZ421" s="3"/>
      <c r="EA421" s="3"/>
    </row>
    <row r="422" spans="8:131" x14ac:dyDescent="0.3">
      <c r="H422" s="3"/>
      <c r="I422" s="3"/>
      <c r="J422" s="3"/>
      <c r="K422" s="23"/>
      <c r="L422" s="3"/>
      <c r="M422" s="24"/>
      <c r="N422" s="3"/>
      <c r="O422" s="3"/>
      <c r="P422" s="2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4"/>
      <c r="DD422" s="4"/>
      <c r="DE422" s="3"/>
      <c r="DF422" s="4"/>
      <c r="DG422" s="4"/>
      <c r="DH422" s="4"/>
      <c r="DI422" s="4"/>
      <c r="DJ422" s="4"/>
      <c r="DK422" s="4"/>
      <c r="DL422" s="4"/>
      <c r="DM422" s="4"/>
      <c r="DN422" s="4"/>
      <c r="DO422" s="4"/>
      <c r="DP422" s="4"/>
      <c r="DQ422" s="4"/>
      <c r="DR422" s="4"/>
      <c r="DS422" s="4"/>
      <c r="DT422" s="4"/>
      <c r="DU422" s="3"/>
      <c r="DV422" s="3"/>
      <c r="DW422" s="3"/>
      <c r="DX422" s="3"/>
      <c r="DY422" s="3"/>
      <c r="DZ422" s="3"/>
      <c r="EA422" s="3"/>
    </row>
    <row r="423" spans="8:131" x14ac:dyDescent="0.3">
      <c r="H423" s="3"/>
      <c r="I423" s="3"/>
      <c r="J423" s="3"/>
      <c r="K423" s="23"/>
      <c r="L423" s="3"/>
      <c r="M423" s="24"/>
      <c r="N423" s="3"/>
      <c r="O423" s="3"/>
      <c r="P423" s="2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4"/>
      <c r="DD423" s="4"/>
      <c r="DE423" s="3"/>
      <c r="DF423" s="4"/>
      <c r="DG423" s="4"/>
      <c r="DH423" s="4"/>
      <c r="DI423" s="4"/>
      <c r="DJ423" s="4"/>
      <c r="DK423" s="4"/>
      <c r="DL423" s="4"/>
      <c r="DM423" s="4"/>
      <c r="DN423" s="4"/>
      <c r="DO423" s="4"/>
      <c r="DP423" s="4"/>
      <c r="DQ423" s="4"/>
      <c r="DR423" s="4"/>
      <c r="DS423" s="4"/>
      <c r="DT423" s="4"/>
      <c r="DU423" s="3"/>
      <c r="DV423" s="3"/>
      <c r="DW423" s="3"/>
      <c r="DX423" s="3"/>
      <c r="DY423" s="3"/>
      <c r="DZ423" s="3"/>
      <c r="EA423" s="3"/>
    </row>
    <row r="424" spans="8:131" x14ac:dyDescent="0.3">
      <c r="H424" s="3"/>
      <c r="I424" s="3"/>
      <c r="J424" s="3"/>
      <c r="K424" s="23"/>
      <c r="L424" s="3"/>
      <c r="M424" s="24"/>
      <c r="N424" s="3"/>
      <c r="O424" s="3"/>
      <c r="P424" s="2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4"/>
      <c r="DD424" s="4"/>
      <c r="DE424" s="3"/>
      <c r="DF424" s="4"/>
      <c r="DG424" s="4"/>
      <c r="DH424" s="4"/>
      <c r="DI424" s="4"/>
      <c r="DJ424" s="4"/>
      <c r="DK424" s="4"/>
      <c r="DL424" s="4"/>
      <c r="DM424" s="4"/>
      <c r="DN424" s="4"/>
      <c r="DO424" s="4"/>
      <c r="DP424" s="4"/>
      <c r="DQ424" s="4"/>
      <c r="DR424" s="4"/>
      <c r="DS424" s="4"/>
      <c r="DT424" s="4"/>
      <c r="DU424" s="3"/>
      <c r="DV424" s="3"/>
      <c r="DW424" s="3"/>
      <c r="DX424" s="3"/>
      <c r="DY424" s="3"/>
      <c r="DZ424" s="3"/>
      <c r="EA424" s="3"/>
    </row>
    <row r="425" spans="8:131" x14ac:dyDescent="0.3">
      <c r="H425" s="3"/>
      <c r="I425" s="3"/>
      <c r="J425" s="3"/>
      <c r="K425" s="23"/>
      <c r="L425" s="3"/>
      <c r="M425" s="24"/>
      <c r="N425" s="3"/>
      <c r="O425" s="3"/>
      <c r="P425" s="2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4"/>
      <c r="DD425" s="4"/>
      <c r="DE425" s="3"/>
      <c r="DF425" s="4"/>
      <c r="DG425" s="4"/>
      <c r="DH425" s="4"/>
      <c r="DI425" s="4"/>
      <c r="DJ425" s="4"/>
      <c r="DK425" s="4"/>
      <c r="DL425" s="4"/>
      <c r="DM425" s="4"/>
      <c r="DN425" s="4"/>
      <c r="DO425" s="4"/>
      <c r="DP425" s="4"/>
      <c r="DQ425" s="4"/>
      <c r="DR425" s="4"/>
      <c r="DS425" s="4"/>
      <c r="DT425" s="4"/>
      <c r="DU425" s="3"/>
      <c r="DV425" s="3"/>
      <c r="DW425" s="3"/>
      <c r="DX425" s="3"/>
      <c r="DY425" s="3"/>
      <c r="DZ425" s="3"/>
      <c r="EA425" s="3"/>
    </row>
    <row r="426" spans="8:131" x14ac:dyDescent="0.3">
      <c r="H426" s="3"/>
      <c r="I426" s="3"/>
      <c r="J426" s="3"/>
      <c r="K426" s="23"/>
      <c r="L426" s="3"/>
      <c r="M426" s="24"/>
      <c r="N426" s="3"/>
      <c r="O426" s="3"/>
      <c r="P426" s="2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4"/>
      <c r="DD426" s="4"/>
      <c r="DE426" s="3"/>
      <c r="DF426" s="4"/>
      <c r="DG426" s="4"/>
      <c r="DH426" s="4"/>
      <c r="DI426" s="4"/>
      <c r="DJ426" s="4"/>
      <c r="DK426" s="4"/>
      <c r="DL426" s="4"/>
      <c r="DM426" s="4"/>
      <c r="DN426" s="4"/>
      <c r="DO426" s="4"/>
      <c r="DP426" s="4"/>
      <c r="DQ426" s="4"/>
      <c r="DR426" s="4"/>
      <c r="DS426" s="4"/>
      <c r="DT426" s="4"/>
      <c r="DU426" s="3"/>
      <c r="DV426" s="3"/>
      <c r="DW426" s="3"/>
      <c r="DX426" s="3"/>
      <c r="DY426" s="3"/>
      <c r="DZ426" s="3"/>
      <c r="EA426" s="3"/>
    </row>
    <row r="427" spans="8:131" x14ac:dyDescent="0.3">
      <c r="H427" s="3"/>
      <c r="I427" s="3"/>
      <c r="J427" s="3"/>
      <c r="K427" s="23"/>
      <c r="L427" s="3"/>
      <c r="M427" s="24"/>
      <c r="N427" s="3"/>
      <c r="O427" s="3"/>
      <c r="P427" s="2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4"/>
      <c r="DD427" s="4"/>
      <c r="DE427" s="3"/>
      <c r="DF427" s="4"/>
      <c r="DG427" s="4"/>
      <c r="DH427" s="4"/>
      <c r="DI427" s="4"/>
      <c r="DJ427" s="4"/>
      <c r="DK427" s="4"/>
      <c r="DL427" s="4"/>
      <c r="DM427" s="4"/>
      <c r="DN427" s="4"/>
      <c r="DO427" s="4"/>
      <c r="DP427" s="4"/>
      <c r="DQ427" s="4"/>
      <c r="DR427" s="4"/>
      <c r="DS427" s="4"/>
      <c r="DT427" s="4"/>
      <c r="DU427" s="3"/>
      <c r="DV427" s="3"/>
      <c r="DW427" s="3"/>
      <c r="DX427" s="3"/>
      <c r="DY427" s="3"/>
      <c r="DZ427" s="3"/>
      <c r="EA427" s="3"/>
    </row>
    <row r="428" spans="8:131" x14ac:dyDescent="0.3">
      <c r="H428" s="3"/>
      <c r="I428" s="3"/>
      <c r="J428" s="3"/>
      <c r="K428" s="23"/>
      <c r="L428" s="3"/>
      <c r="M428" s="24"/>
      <c r="N428" s="3"/>
      <c r="O428" s="3"/>
      <c r="P428" s="2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4"/>
      <c r="DD428" s="4"/>
      <c r="DE428" s="3"/>
      <c r="DF428" s="4"/>
      <c r="DG428" s="4"/>
      <c r="DH428" s="4"/>
      <c r="DI428" s="4"/>
      <c r="DJ428" s="4"/>
      <c r="DK428" s="4"/>
      <c r="DL428" s="4"/>
      <c r="DM428" s="4"/>
      <c r="DN428" s="4"/>
      <c r="DO428" s="4"/>
      <c r="DP428" s="4"/>
      <c r="DQ428" s="4"/>
      <c r="DR428" s="4"/>
      <c r="DS428" s="4"/>
      <c r="DT428" s="4"/>
      <c r="DU428" s="3"/>
      <c r="DV428" s="3"/>
      <c r="DW428" s="3"/>
      <c r="DX428" s="3"/>
      <c r="DY428" s="3"/>
      <c r="DZ428" s="3"/>
      <c r="EA428" s="3"/>
    </row>
    <row r="429" spans="8:131" x14ac:dyDescent="0.3">
      <c r="H429" s="3"/>
      <c r="I429" s="3"/>
      <c r="J429" s="3"/>
      <c r="K429" s="23"/>
      <c r="L429" s="3"/>
      <c r="M429" s="24"/>
      <c r="N429" s="3"/>
      <c r="O429" s="3"/>
      <c r="P429" s="2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4"/>
      <c r="DD429" s="4"/>
      <c r="DE429" s="3"/>
      <c r="DF429" s="4"/>
      <c r="DG429" s="4"/>
      <c r="DH429" s="4"/>
      <c r="DI429" s="4"/>
      <c r="DJ429" s="4"/>
      <c r="DK429" s="4"/>
      <c r="DL429" s="4"/>
      <c r="DM429" s="4"/>
      <c r="DN429" s="4"/>
      <c r="DO429" s="4"/>
      <c r="DP429" s="4"/>
      <c r="DQ429" s="4"/>
      <c r="DR429" s="4"/>
      <c r="DS429" s="4"/>
      <c r="DT429" s="4"/>
      <c r="DU429" s="3"/>
      <c r="DV429" s="3"/>
      <c r="DW429" s="3"/>
      <c r="DX429" s="3"/>
      <c r="DY429" s="3"/>
      <c r="DZ429" s="3"/>
      <c r="EA429" s="3"/>
    </row>
    <row r="430" spans="8:131" x14ac:dyDescent="0.3">
      <c r="H430" s="3"/>
      <c r="I430" s="3"/>
      <c r="J430" s="3"/>
      <c r="K430" s="23"/>
      <c r="L430" s="3"/>
      <c r="M430" s="24"/>
      <c r="N430" s="3"/>
      <c r="O430" s="3"/>
      <c r="P430" s="2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4"/>
      <c r="DD430" s="4"/>
      <c r="DE430" s="3"/>
      <c r="DF430" s="4"/>
      <c r="DG430" s="4"/>
      <c r="DH430" s="4"/>
      <c r="DI430" s="4"/>
      <c r="DJ430" s="4"/>
      <c r="DK430" s="4"/>
      <c r="DL430" s="4"/>
      <c r="DM430" s="4"/>
      <c r="DN430" s="4"/>
      <c r="DO430" s="4"/>
      <c r="DP430" s="4"/>
      <c r="DQ430" s="4"/>
      <c r="DR430" s="4"/>
      <c r="DS430" s="4"/>
      <c r="DT430" s="4"/>
      <c r="DU430" s="3"/>
      <c r="DV430" s="3"/>
      <c r="DW430" s="3"/>
      <c r="DX430" s="3"/>
      <c r="DY430" s="3"/>
      <c r="DZ430" s="3"/>
      <c r="EA430" s="3"/>
    </row>
    <row r="431" spans="8:131" x14ac:dyDescent="0.3">
      <c r="H431" s="3"/>
      <c r="I431" s="3"/>
      <c r="J431" s="3"/>
      <c r="K431" s="23"/>
      <c r="L431" s="3"/>
      <c r="M431" s="24"/>
      <c r="N431" s="3"/>
      <c r="O431" s="3"/>
      <c r="P431" s="2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4"/>
      <c r="DD431" s="4"/>
      <c r="DE431" s="3"/>
      <c r="DF431" s="4"/>
      <c r="DG431" s="4"/>
      <c r="DH431" s="4"/>
      <c r="DI431" s="4"/>
      <c r="DJ431" s="4"/>
      <c r="DK431" s="4"/>
      <c r="DL431" s="4"/>
      <c r="DM431" s="4"/>
      <c r="DN431" s="4"/>
      <c r="DO431" s="4"/>
      <c r="DP431" s="4"/>
      <c r="DQ431" s="4"/>
      <c r="DR431" s="4"/>
      <c r="DS431" s="4"/>
      <c r="DT431" s="4"/>
      <c r="DU431" s="3"/>
      <c r="DV431" s="3"/>
      <c r="DW431" s="3"/>
      <c r="DX431" s="3"/>
      <c r="DY431" s="3"/>
      <c r="DZ431" s="3"/>
      <c r="EA431" s="3"/>
    </row>
    <row r="432" spans="8:131" x14ac:dyDescent="0.3">
      <c r="H432" s="3"/>
      <c r="I432" s="3"/>
      <c r="J432" s="3"/>
      <c r="K432" s="23"/>
      <c r="L432" s="3"/>
      <c r="M432" s="24"/>
      <c r="N432" s="3"/>
      <c r="O432" s="3"/>
      <c r="P432" s="2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4"/>
      <c r="DD432" s="4"/>
      <c r="DE432" s="3"/>
      <c r="DF432" s="4"/>
      <c r="DG432" s="4"/>
      <c r="DH432" s="4"/>
      <c r="DI432" s="4"/>
      <c r="DJ432" s="4"/>
      <c r="DK432" s="4"/>
      <c r="DL432" s="4"/>
      <c r="DM432" s="4"/>
      <c r="DN432" s="4"/>
      <c r="DO432" s="4"/>
      <c r="DP432" s="4"/>
      <c r="DQ432" s="4"/>
      <c r="DR432" s="4"/>
      <c r="DS432" s="4"/>
      <c r="DT432" s="4"/>
      <c r="DU432" s="3"/>
      <c r="DV432" s="3"/>
      <c r="DW432" s="3"/>
      <c r="DX432" s="3"/>
      <c r="DY432" s="3"/>
      <c r="DZ432" s="3"/>
      <c r="EA432" s="3"/>
    </row>
    <row r="433" spans="8:131" x14ac:dyDescent="0.3">
      <c r="H433" s="3"/>
      <c r="I433" s="3"/>
      <c r="J433" s="3"/>
      <c r="K433" s="23"/>
      <c r="L433" s="3"/>
      <c r="M433" s="24"/>
      <c r="N433" s="3"/>
      <c r="O433" s="3"/>
      <c r="P433" s="2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4"/>
      <c r="DD433" s="4"/>
      <c r="DE433" s="3"/>
      <c r="DF433" s="4"/>
      <c r="DG433" s="4"/>
      <c r="DH433" s="4"/>
      <c r="DI433" s="4"/>
      <c r="DJ433" s="4"/>
      <c r="DK433" s="4"/>
      <c r="DL433" s="4"/>
      <c r="DM433" s="4"/>
      <c r="DN433" s="4"/>
      <c r="DO433" s="4"/>
      <c r="DP433" s="4"/>
      <c r="DQ433" s="4"/>
      <c r="DR433" s="4"/>
      <c r="DS433" s="4"/>
      <c r="DT433" s="4"/>
      <c r="DU433" s="3"/>
      <c r="DV433" s="3"/>
      <c r="DW433" s="3"/>
      <c r="DX433" s="3"/>
      <c r="DY433" s="3"/>
      <c r="DZ433" s="3"/>
      <c r="EA433" s="3"/>
    </row>
    <row r="434" spans="8:131" x14ac:dyDescent="0.3">
      <c r="H434" s="3"/>
      <c r="I434" s="3"/>
      <c r="J434" s="3"/>
      <c r="K434" s="23"/>
      <c r="L434" s="3"/>
      <c r="M434" s="24"/>
      <c r="N434" s="3"/>
      <c r="O434" s="3"/>
      <c r="P434" s="2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4"/>
      <c r="DD434" s="4"/>
      <c r="DE434" s="3"/>
      <c r="DF434" s="4"/>
      <c r="DG434" s="4"/>
      <c r="DH434" s="4"/>
      <c r="DI434" s="4"/>
      <c r="DJ434" s="4"/>
      <c r="DK434" s="4"/>
      <c r="DL434" s="4"/>
      <c r="DM434" s="4"/>
      <c r="DN434" s="4"/>
      <c r="DO434" s="4"/>
      <c r="DP434" s="4"/>
      <c r="DQ434" s="4"/>
      <c r="DR434" s="4"/>
      <c r="DS434" s="4"/>
      <c r="DT434" s="4"/>
      <c r="DU434" s="3"/>
      <c r="DV434" s="3"/>
      <c r="DW434" s="3"/>
      <c r="DX434" s="3"/>
      <c r="DY434" s="3"/>
      <c r="DZ434" s="3"/>
      <c r="EA434" s="3"/>
    </row>
    <row r="435" spans="8:131" x14ac:dyDescent="0.3">
      <c r="H435" s="3"/>
      <c r="I435" s="3"/>
      <c r="J435" s="3"/>
      <c r="K435" s="23"/>
      <c r="L435" s="3"/>
      <c r="M435" s="24"/>
      <c r="N435" s="3"/>
      <c r="O435" s="3"/>
      <c r="P435" s="2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4"/>
      <c r="DD435" s="4"/>
      <c r="DE435" s="3"/>
      <c r="DF435" s="4"/>
      <c r="DG435" s="4"/>
      <c r="DH435" s="4"/>
      <c r="DI435" s="4"/>
      <c r="DJ435" s="4"/>
      <c r="DK435" s="4"/>
      <c r="DL435" s="4"/>
      <c r="DM435" s="4"/>
      <c r="DN435" s="4"/>
      <c r="DO435" s="4"/>
      <c r="DP435" s="4"/>
      <c r="DQ435" s="4"/>
      <c r="DR435" s="4"/>
      <c r="DS435" s="4"/>
      <c r="DT435" s="4"/>
      <c r="DU435" s="3"/>
      <c r="DV435" s="3"/>
      <c r="DW435" s="3"/>
      <c r="DX435" s="3"/>
      <c r="DY435" s="3"/>
      <c r="DZ435" s="3"/>
      <c r="EA435" s="3"/>
    </row>
    <row r="436" spans="8:131" x14ac:dyDescent="0.3">
      <c r="H436" s="3"/>
      <c r="I436" s="3"/>
      <c r="J436" s="3"/>
      <c r="K436" s="23"/>
      <c r="L436" s="3"/>
      <c r="M436" s="24"/>
      <c r="N436" s="3"/>
      <c r="O436" s="3"/>
      <c r="P436" s="2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4"/>
      <c r="DD436" s="4"/>
      <c r="DE436" s="3"/>
      <c r="DF436" s="4"/>
      <c r="DG436" s="4"/>
      <c r="DH436" s="4"/>
      <c r="DI436" s="4"/>
      <c r="DJ436" s="4"/>
      <c r="DK436" s="4"/>
      <c r="DL436" s="4"/>
      <c r="DM436" s="4"/>
      <c r="DN436" s="4"/>
      <c r="DO436" s="4"/>
      <c r="DP436" s="4"/>
      <c r="DQ436" s="4"/>
      <c r="DR436" s="4"/>
      <c r="DS436" s="4"/>
      <c r="DT436" s="4"/>
      <c r="DU436" s="3"/>
      <c r="DV436" s="3"/>
      <c r="DW436" s="3"/>
      <c r="DX436" s="3"/>
      <c r="DY436" s="3"/>
      <c r="DZ436" s="3"/>
      <c r="EA436" s="3"/>
    </row>
    <row r="437" spans="8:131" x14ac:dyDescent="0.3">
      <c r="H437" s="3"/>
      <c r="I437" s="3"/>
      <c r="J437" s="3"/>
      <c r="K437" s="23"/>
      <c r="L437" s="3"/>
      <c r="M437" s="24"/>
      <c r="N437" s="3"/>
      <c r="O437" s="3"/>
      <c r="P437" s="2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4"/>
      <c r="DD437" s="4"/>
      <c r="DE437" s="3"/>
      <c r="DF437" s="4"/>
      <c r="DG437" s="4"/>
      <c r="DH437" s="4"/>
      <c r="DI437" s="4"/>
      <c r="DJ437" s="4"/>
      <c r="DK437" s="4"/>
      <c r="DL437" s="4"/>
      <c r="DM437" s="4"/>
      <c r="DN437" s="4"/>
      <c r="DO437" s="4"/>
      <c r="DP437" s="4"/>
      <c r="DQ437" s="4"/>
      <c r="DR437" s="4"/>
      <c r="DS437" s="4"/>
      <c r="DT437" s="4"/>
      <c r="DU437" s="3"/>
      <c r="DV437" s="3"/>
      <c r="DW437" s="3"/>
      <c r="DX437" s="3"/>
      <c r="DY437" s="3"/>
      <c r="DZ437" s="3"/>
      <c r="EA437" s="3"/>
    </row>
    <row r="438" spans="8:131" x14ac:dyDescent="0.3">
      <c r="H438" s="3"/>
      <c r="I438" s="3"/>
      <c r="J438" s="3"/>
      <c r="K438" s="23"/>
      <c r="L438" s="3"/>
      <c r="M438" s="24"/>
      <c r="N438" s="3"/>
      <c r="O438" s="3"/>
      <c r="P438" s="2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4"/>
      <c r="DD438" s="4"/>
      <c r="DE438" s="3"/>
      <c r="DF438" s="4"/>
      <c r="DG438" s="4"/>
      <c r="DH438" s="4"/>
      <c r="DI438" s="4"/>
      <c r="DJ438" s="4"/>
      <c r="DK438" s="4"/>
      <c r="DL438" s="4"/>
      <c r="DM438" s="4"/>
      <c r="DN438" s="4"/>
      <c r="DO438" s="4"/>
      <c r="DP438" s="4"/>
      <c r="DQ438" s="4"/>
      <c r="DR438" s="4"/>
      <c r="DS438" s="4"/>
      <c r="DT438" s="4"/>
      <c r="DU438" s="3"/>
      <c r="DV438" s="3"/>
      <c r="DW438" s="3"/>
      <c r="DX438" s="3"/>
      <c r="DY438" s="3"/>
      <c r="DZ438" s="3"/>
      <c r="EA438" s="3"/>
    </row>
    <row r="439" spans="8:131" x14ac:dyDescent="0.3">
      <c r="H439" s="3"/>
      <c r="I439" s="3"/>
      <c r="J439" s="3"/>
      <c r="K439" s="23"/>
      <c r="L439" s="3"/>
      <c r="M439" s="24"/>
      <c r="N439" s="3"/>
      <c r="O439" s="3"/>
      <c r="P439" s="2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4"/>
      <c r="DD439" s="4"/>
      <c r="DE439" s="3"/>
      <c r="DF439" s="4"/>
      <c r="DG439" s="4"/>
      <c r="DH439" s="4"/>
      <c r="DI439" s="4"/>
      <c r="DJ439" s="4"/>
      <c r="DK439" s="4"/>
      <c r="DL439" s="4"/>
      <c r="DM439" s="4"/>
      <c r="DN439" s="4"/>
      <c r="DO439" s="4"/>
      <c r="DP439" s="4"/>
      <c r="DQ439" s="4"/>
      <c r="DR439" s="4"/>
      <c r="DS439" s="4"/>
      <c r="DT439" s="4"/>
      <c r="DU439" s="3"/>
      <c r="DV439" s="3"/>
      <c r="DW439" s="3"/>
      <c r="DX439" s="3"/>
      <c r="DY439" s="3"/>
      <c r="DZ439" s="3"/>
      <c r="EA439" s="3"/>
    </row>
    <row r="440" spans="8:131" x14ac:dyDescent="0.3">
      <c r="H440" s="3"/>
      <c r="I440" s="3"/>
      <c r="J440" s="3"/>
      <c r="K440" s="23"/>
      <c r="L440" s="3"/>
      <c r="M440" s="24"/>
      <c r="N440" s="3"/>
      <c r="O440" s="3"/>
      <c r="P440" s="2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4"/>
      <c r="DD440" s="4"/>
      <c r="DE440" s="3"/>
      <c r="DF440" s="4"/>
      <c r="DG440" s="4"/>
      <c r="DH440" s="4"/>
      <c r="DI440" s="4"/>
      <c r="DJ440" s="4"/>
      <c r="DK440" s="4"/>
      <c r="DL440" s="4"/>
      <c r="DM440" s="4"/>
      <c r="DN440" s="4"/>
      <c r="DO440" s="4"/>
      <c r="DP440" s="4"/>
      <c r="DQ440" s="4"/>
      <c r="DR440" s="4"/>
      <c r="DS440" s="4"/>
      <c r="DT440" s="4"/>
      <c r="DU440" s="3"/>
      <c r="DV440" s="3"/>
      <c r="DW440" s="3"/>
      <c r="DX440" s="3"/>
      <c r="DY440" s="3"/>
      <c r="DZ440" s="3"/>
      <c r="EA440" s="3"/>
    </row>
    <row r="441" spans="8:131" x14ac:dyDescent="0.3">
      <c r="H441" s="3"/>
      <c r="I441" s="3"/>
      <c r="J441" s="3"/>
      <c r="K441" s="23"/>
      <c r="L441" s="3"/>
      <c r="M441" s="24"/>
      <c r="N441" s="3"/>
      <c r="O441" s="3"/>
      <c r="P441" s="2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4"/>
      <c r="DD441" s="4"/>
      <c r="DE441" s="3"/>
      <c r="DF441" s="4"/>
      <c r="DG441" s="4"/>
      <c r="DH441" s="4"/>
      <c r="DI441" s="4"/>
      <c r="DJ441" s="4"/>
      <c r="DK441" s="4"/>
      <c r="DL441" s="4"/>
      <c r="DM441" s="4"/>
      <c r="DN441" s="4"/>
      <c r="DO441" s="4"/>
      <c r="DP441" s="4"/>
      <c r="DQ441" s="4"/>
      <c r="DR441" s="4"/>
      <c r="DS441" s="4"/>
      <c r="DT441" s="4"/>
      <c r="DU441" s="3"/>
      <c r="DV441" s="3"/>
      <c r="DW441" s="3"/>
      <c r="DX441" s="3"/>
      <c r="DY441" s="3"/>
      <c r="DZ441" s="3"/>
      <c r="EA441" s="3"/>
    </row>
    <row r="442" spans="8:131" x14ac:dyDescent="0.3">
      <c r="H442" s="3"/>
      <c r="I442" s="3"/>
      <c r="J442" s="3"/>
      <c r="K442" s="23"/>
      <c r="L442" s="3"/>
      <c r="M442" s="24"/>
      <c r="N442" s="3"/>
      <c r="O442" s="3"/>
      <c r="P442" s="2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4"/>
      <c r="DD442" s="4"/>
      <c r="DE442" s="3"/>
      <c r="DF442" s="4"/>
      <c r="DG442" s="4"/>
      <c r="DH442" s="4"/>
      <c r="DI442" s="4"/>
      <c r="DJ442" s="4"/>
      <c r="DK442" s="4"/>
      <c r="DL442" s="4"/>
      <c r="DM442" s="4"/>
      <c r="DN442" s="4"/>
      <c r="DO442" s="4"/>
      <c r="DP442" s="4"/>
      <c r="DQ442" s="4"/>
      <c r="DR442" s="4"/>
      <c r="DS442" s="4"/>
      <c r="DT442" s="4"/>
      <c r="DU442" s="3"/>
      <c r="DV442" s="3"/>
      <c r="DW442" s="3"/>
      <c r="DX442" s="3"/>
      <c r="DY442" s="3"/>
      <c r="DZ442" s="3"/>
      <c r="EA442" s="3"/>
    </row>
    <row r="443" spans="8:131" x14ac:dyDescent="0.3">
      <c r="H443" s="3"/>
      <c r="I443" s="3"/>
      <c r="J443" s="3"/>
      <c r="K443" s="23"/>
      <c r="L443" s="3"/>
      <c r="M443" s="24"/>
      <c r="N443" s="3"/>
      <c r="O443" s="3"/>
      <c r="P443" s="2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4"/>
      <c r="DD443" s="4"/>
      <c r="DE443" s="3"/>
      <c r="DF443" s="4"/>
      <c r="DG443" s="4"/>
      <c r="DH443" s="4"/>
      <c r="DI443" s="4"/>
      <c r="DJ443" s="4"/>
      <c r="DK443" s="4"/>
      <c r="DL443" s="4"/>
      <c r="DM443" s="4"/>
      <c r="DN443" s="4"/>
      <c r="DO443" s="4"/>
      <c r="DP443" s="4"/>
      <c r="DQ443" s="4"/>
      <c r="DR443" s="4"/>
      <c r="DS443" s="4"/>
      <c r="DT443" s="4"/>
      <c r="DU443" s="3"/>
      <c r="DV443" s="3"/>
      <c r="DW443" s="3"/>
      <c r="DX443" s="3"/>
      <c r="DY443" s="3"/>
      <c r="DZ443" s="3"/>
      <c r="EA443" s="3"/>
    </row>
    <row r="444" spans="8:131" x14ac:dyDescent="0.3">
      <c r="H444" s="3"/>
      <c r="I444" s="3"/>
      <c r="J444" s="3"/>
      <c r="K444" s="23"/>
      <c r="L444" s="3"/>
      <c r="M444" s="24"/>
      <c r="N444" s="3"/>
      <c r="O444" s="3"/>
      <c r="P444" s="2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4"/>
      <c r="DD444" s="4"/>
      <c r="DE444" s="3"/>
      <c r="DF444" s="4"/>
      <c r="DG444" s="4"/>
      <c r="DH444" s="4"/>
      <c r="DI444" s="4"/>
      <c r="DJ444" s="4"/>
      <c r="DK444" s="4"/>
      <c r="DL444" s="4"/>
      <c r="DM444" s="4"/>
      <c r="DN444" s="4"/>
      <c r="DO444" s="4"/>
      <c r="DP444" s="4"/>
      <c r="DQ444" s="4"/>
      <c r="DR444" s="4"/>
      <c r="DS444" s="4"/>
      <c r="DT444" s="4"/>
      <c r="DU444" s="3"/>
      <c r="DV444" s="3"/>
      <c r="DW444" s="3"/>
      <c r="DX444" s="3"/>
      <c r="DY444" s="3"/>
      <c r="DZ444" s="3"/>
      <c r="EA444" s="3"/>
    </row>
    <row r="445" spans="8:131" x14ac:dyDescent="0.3">
      <c r="H445" s="3"/>
      <c r="I445" s="3"/>
      <c r="J445" s="3"/>
      <c r="K445" s="23"/>
      <c r="L445" s="3"/>
      <c r="M445" s="24"/>
      <c r="N445" s="3"/>
      <c r="O445" s="3"/>
      <c r="P445" s="2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4"/>
      <c r="DD445" s="4"/>
      <c r="DE445" s="3"/>
      <c r="DF445" s="4"/>
      <c r="DG445" s="4"/>
      <c r="DH445" s="4"/>
      <c r="DI445" s="4"/>
      <c r="DJ445" s="4"/>
      <c r="DK445" s="4"/>
      <c r="DL445" s="4"/>
      <c r="DM445" s="4"/>
      <c r="DN445" s="4"/>
      <c r="DO445" s="4"/>
      <c r="DP445" s="4"/>
      <c r="DQ445" s="4"/>
      <c r="DR445" s="4"/>
      <c r="DS445" s="4"/>
      <c r="DT445" s="4"/>
      <c r="DU445" s="3"/>
      <c r="DV445" s="3"/>
      <c r="DW445" s="3"/>
      <c r="DX445" s="3"/>
      <c r="DY445" s="3"/>
      <c r="DZ445" s="3"/>
      <c r="EA445" s="3"/>
    </row>
    <row r="446" spans="8:131" x14ac:dyDescent="0.3">
      <c r="H446" s="3"/>
      <c r="I446" s="3"/>
      <c r="J446" s="3"/>
      <c r="K446" s="23"/>
      <c r="L446" s="3"/>
      <c r="M446" s="24"/>
      <c r="N446" s="3"/>
      <c r="O446" s="3"/>
      <c r="P446" s="2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4"/>
      <c r="DD446" s="4"/>
      <c r="DE446" s="3"/>
      <c r="DF446" s="4"/>
      <c r="DG446" s="4"/>
      <c r="DH446" s="4"/>
      <c r="DI446" s="4"/>
      <c r="DJ446" s="4"/>
      <c r="DK446" s="4"/>
      <c r="DL446" s="4"/>
      <c r="DM446" s="4"/>
      <c r="DN446" s="4"/>
      <c r="DO446" s="4"/>
      <c r="DP446" s="4"/>
      <c r="DQ446" s="4"/>
      <c r="DR446" s="4"/>
      <c r="DS446" s="4"/>
      <c r="DT446" s="4"/>
      <c r="DU446" s="3"/>
      <c r="DV446" s="3"/>
      <c r="DW446" s="3"/>
      <c r="DX446" s="3"/>
      <c r="DY446" s="3"/>
      <c r="DZ446" s="3"/>
      <c r="EA446" s="3"/>
    </row>
    <row r="447" spans="8:131" x14ac:dyDescent="0.3">
      <c r="H447" s="3"/>
      <c r="I447" s="3"/>
      <c r="J447" s="3"/>
      <c r="K447" s="23"/>
      <c r="L447" s="3"/>
      <c r="M447" s="24"/>
      <c r="N447" s="3"/>
      <c r="O447" s="3"/>
      <c r="P447" s="2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4"/>
      <c r="DD447" s="4"/>
      <c r="DE447" s="3"/>
      <c r="DF447" s="4"/>
      <c r="DG447" s="4"/>
      <c r="DH447" s="4"/>
      <c r="DI447" s="4"/>
      <c r="DJ447" s="4"/>
      <c r="DK447" s="4"/>
      <c r="DL447" s="4"/>
      <c r="DM447" s="4"/>
      <c r="DN447" s="4"/>
      <c r="DO447" s="4"/>
      <c r="DP447" s="4"/>
      <c r="DQ447" s="4"/>
      <c r="DR447" s="4"/>
      <c r="DS447" s="4"/>
      <c r="DT447" s="4"/>
      <c r="DU447" s="3"/>
      <c r="DV447" s="3"/>
      <c r="DW447" s="3"/>
      <c r="DX447" s="3"/>
      <c r="DY447" s="3"/>
      <c r="DZ447" s="3"/>
      <c r="EA447" s="3"/>
    </row>
    <row r="448" spans="8:131" x14ac:dyDescent="0.3">
      <c r="H448" s="3"/>
      <c r="I448" s="3"/>
      <c r="J448" s="3"/>
      <c r="K448" s="23"/>
      <c r="L448" s="3"/>
      <c r="M448" s="24"/>
      <c r="N448" s="3"/>
      <c r="O448" s="3"/>
      <c r="P448" s="2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4"/>
      <c r="DD448" s="4"/>
      <c r="DE448" s="3"/>
      <c r="DF448" s="4"/>
      <c r="DG448" s="4"/>
      <c r="DH448" s="4"/>
      <c r="DI448" s="4"/>
      <c r="DJ448" s="4"/>
      <c r="DK448" s="4"/>
      <c r="DL448" s="4"/>
      <c r="DM448" s="4"/>
      <c r="DN448" s="4"/>
      <c r="DO448" s="4"/>
      <c r="DP448" s="4"/>
      <c r="DQ448" s="4"/>
      <c r="DR448" s="4"/>
      <c r="DS448" s="4"/>
      <c r="DT448" s="4"/>
      <c r="DU448" s="3"/>
      <c r="DV448" s="3"/>
      <c r="DW448" s="3"/>
      <c r="DX448" s="3"/>
      <c r="DY448" s="3"/>
      <c r="DZ448" s="3"/>
      <c r="EA448" s="3"/>
    </row>
    <row r="449" spans="8:131" x14ac:dyDescent="0.3">
      <c r="H449" s="3"/>
      <c r="I449" s="3"/>
      <c r="J449" s="3"/>
      <c r="K449" s="23"/>
      <c r="L449" s="3"/>
      <c r="M449" s="24"/>
      <c r="N449" s="3"/>
      <c r="O449" s="3"/>
      <c r="P449" s="2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4"/>
      <c r="DD449" s="4"/>
      <c r="DE449" s="3"/>
      <c r="DF449" s="4"/>
      <c r="DG449" s="4"/>
      <c r="DH449" s="4"/>
      <c r="DI449" s="4"/>
      <c r="DJ449" s="4"/>
      <c r="DK449" s="4"/>
      <c r="DL449" s="4"/>
      <c r="DM449" s="4"/>
      <c r="DN449" s="4"/>
      <c r="DO449" s="4"/>
      <c r="DP449" s="4"/>
      <c r="DQ449" s="4"/>
      <c r="DR449" s="4"/>
      <c r="DS449" s="4"/>
      <c r="DT449" s="4"/>
      <c r="DU449" s="3"/>
      <c r="DV449" s="3"/>
      <c r="DW449" s="3"/>
      <c r="DX449" s="3"/>
      <c r="DY449" s="3"/>
      <c r="DZ449" s="3"/>
      <c r="EA449" s="3"/>
    </row>
    <row r="450" spans="8:131" x14ac:dyDescent="0.3">
      <c r="H450" s="3"/>
      <c r="I450" s="3"/>
      <c r="J450" s="3"/>
      <c r="K450" s="23"/>
      <c r="L450" s="3"/>
      <c r="M450" s="24"/>
      <c r="N450" s="3"/>
      <c r="O450" s="3"/>
      <c r="P450" s="2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4"/>
      <c r="DD450" s="4"/>
      <c r="DE450" s="3"/>
      <c r="DF450" s="4"/>
      <c r="DG450" s="4"/>
      <c r="DH450" s="4"/>
      <c r="DI450" s="4"/>
      <c r="DJ450" s="4"/>
      <c r="DK450" s="4"/>
      <c r="DL450" s="4"/>
      <c r="DM450" s="4"/>
      <c r="DN450" s="4"/>
      <c r="DO450" s="4"/>
      <c r="DP450" s="4"/>
      <c r="DQ450" s="4"/>
      <c r="DR450" s="4"/>
      <c r="DS450" s="4"/>
      <c r="DT450" s="4"/>
      <c r="DU450" s="3"/>
      <c r="DV450" s="3"/>
      <c r="DW450" s="3"/>
      <c r="DX450" s="3"/>
      <c r="DY450" s="3"/>
      <c r="DZ450" s="3"/>
      <c r="EA450" s="3"/>
    </row>
    <row r="451" spans="8:131" x14ac:dyDescent="0.3">
      <c r="H451" s="3"/>
      <c r="I451" s="3"/>
      <c r="J451" s="3"/>
      <c r="K451" s="23"/>
      <c r="L451" s="3"/>
      <c r="M451" s="24"/>
      <c r="N451" s="3"/>
      <c r="O451" s="3"/>
      <c r="P451" s="2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4"/>
      <c r="DD451" s="4"/>
      <c r="DE451" s="3"/>
      <c r="DF451" s="4"/>
      <c r="DG451" s="4"/>
      <c r="DH451" s="4"/>
      <c r="DI451" s="4"/>
      <c r="DJ451" s="4"/>
      <c r="DK451" s="4"/>
      <c r="DL451" s="4"/>
      <c r="DM451" s="4"/>
      <c r="DN451" s="4"/>
      <c r="DO451" s="4"/>
      <c r="DP451" s="4"/>
      <c r="DQ451" s="4"/>
      <c r="DR451" s="4"/>
      <c r="DS451" s="4"/>
      <c r="DT451" s="4"/>
      <c r="DU451" s="3"/>
      <c r="DV451" s="3"/>
      <c r="DW451" s="3"/>
      <c r="DX451" s="3"/>
      <c r="DY451" s="3"/>
      <c r="DZ451" s="3"/>
      <c r="EA451" s="3"/>
    </row>
    <row r="452" spans="8:131" x14ac:dyDescent="0.3">
      <c r="H452" s="3"/>
      <c r="I452" s="3"/>
      <c r="J452" s="3"/>
      <c r="K452" s="23"/>
      <c r="L452" s="3"/>
      <c r="M452" s="24"/>
      <c r="N452" s="3"/>
      <c r="O452" s="3"/>
      <c r="P452" s="2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4"/>
      <c r="DD452" s="4"/>
      <c r="DE452" s="3"/>
      <c r="DF452" s="4"/>
      <c r="DG452" s="4"/>
      <c r="DH452" s="4"/>
      <c r="DI452" s="4"/>
      <c r="DJ452" s="4"/>
      <c r="DK452" s="4"/>
      <c r="DL452" s="4"/>
      <c r="DM452" s="4"/>
      <c r="DN452" s="4"/>
      <c r="DO452" s="4"/>
      <c r="DP452" s="4"/>
      <c r="DQ452" s="4"/>
      <c r="DR452" s="4"/>
      <c r="DS452" s="4"/>
      <c r="DT452" s="4"/>
      <c r="DU452" s="3"/>
      <c r="DV452" s="3"/>
      <c r="DW452" s="3"/>
      <c r="DX452" s="3"/>
      <c r="DY452" s="3"/>
      <c r="DZ452" s="3"/>
      <c r="EA452" s="3"/>
    </row>
    <row r="453" spans="8:131" x14ac:dyDescent="0.3">
      <c r="H453" s="3"/>
      <c r="I453" s="3"/>
      <c r="J453" s="3"/>
      <c r="K453" s="23"/>
      <c r="L453" s="3"/>
      <c r="M453" s="24"/>
      <c r="N453" s="3"/>
      <c r="O453" s="3"/>
      <c r="P453" s="2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4"/>
      <c r="DD453" s="4"/>
      <c r="DE453" s="3"/>
      <c r="DF453" s="4"/>
      <c r="DG453" s="4"/>
      <c r="DH453" s="4"/>
      <c r="DI453" s="4"/>
      <c r="DJ453" s="4"/>
      <c r="DK453" s="4"/>
      <c r="DL453" s="4"/>
      <c r="DM453" s="4"/>
      <c r="DN453" s="4"/>
      <c r="DO453" s="4"/>
      <c r="DP453" s="4"/>
      <c r="DQ453" s="4"/>
      <c r="DR453" s="4"/>
      <c r="DS453" s="4"/>
      <c r="DT453" s="4"/>
      <c r="DU453" s="3"/>
      <c r="DV453" s="3"/>
      <c r="DW453" s="3"/>
      <c r="DX453" s="3"/>
      <c r="DY453" s="3"/>
      <c r="DZ453" s="3"/>
      <c r="EA453" s="3"/>
    </row>
    <row r="454" spans="8:131" x14ac:dyDescent="0.3">
      <c r="H454" s="3"/>
      <c r="I454" s="3"/>
      <c r="J454" s="3"/>
      <c r="K454" s="23"/>
      <c r="L454" s="3"/>
      <c r="M454" s="24"/>
      <c r="N454" s="3"/>
      <c r="O454" s="3"/>
      <c r="P454" s="2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4"/>
      <c r="DD454" s="4"/>
      <c r="DE454" s="3"/>
      <c r="DF454" s="4"/>
      <c r="DG454" s="4"/>
      <c r="DH454" s="4"/>
      <c r="DI454" s="4"/>
      <c r="DJ454" s="4"/>
      <c r="DK454" s="4"/>
      <c r="DL454" s="4"/>
      <c r="DM454" s="4"/>
      <c r="DN454" s="4"/>
      <c r="DO454" s="4"/>
      <c r="DP454" s="4"/>
      <c r="DQ454" s="4"/>
      <c r="DR454" s="4"/>
      <c r="DS454" s="4"/>
      <c r="DT454" s="4"/>
      <c r="DU454" s="3"/>
      <c r="DV454" s="3"/>
      <c r="DW454" s="3"/>
      <c r="DX454" s="3"/>
      <c r="DY454" s="3"/>
      <c r="DZ454" s="3"/>
      <c r="EA454" s="3"/>
    </row>
    <row r="455" spans="8:131" x14ac:dyDescent="0.3">
      <c r="H455" s="3"/>
      <c r="I455" s="3"/>
      <c r="J455" s="3"/>
      <c r="K455" s="23"/>
      <c r="L455" s="3"/>
      <c r="M455" s="24"/>
      <c r="N455" s="3"/>
      <c r="O455" s="3"/>
      <c r="P455" s="2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4"/>
      <c r="DD455" s="4"/>
      <c r="DE455" s="3"/>
      <c r="DF455" s="4"/>
      <c r="DG455" s="4"/>
      <c r="DH455" s="4"/>
      <c r="DI455" s="4"/>
      <c r="DJ455" s="4"/>
      <c r="DK455" s="4"/>
      <c r="DL455" s="4"/>
      <c r="DM455" s="4"/>
      <c r="DN455" s="4"/>
      <c r="DO455" s="4"/>
      <c r="DP455" s="4"/>
      <c r="DQ455" s="4"/>
      <c r="DR455" s="4"/>
      <c r="DS455" s="4"/>
      <c r="DT455" s="4"/>
      <c r="DU455" s="3"/>
      <c r="DV455" s="3"/>
      <c r="DW455" s="3"/>
      <c r="DX455" s="3"/>
      <c r="DY455" s="3"/>
      <c r="DZ455" s="3"/>
      <c r="EA455" s="3"/>
    </row>
    <row r="456" spans="8:131" x14ac:dyDescent="0.3">
      <c r="H456" s="3"/>
      <c r="I456" s="3"/>
      <c r="J456" s="3"/>
      <c r="K456" s="23"/>
      <c r="L456" s="3"/>
      <c r="M456" s="24"/>
      <c r="N456" s="3"/>
      <c r="O456" s="3"/>
      <c r="P456" s="2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4"/>
      <c r="DD456" s="4"/>
      <c r="DE456" s="3"/>
      <c r="DF456" s="4"/>
      <c r="DG456" s="4"/>
      <c r="DH456" s="4"/>
      <c r="DI456" s="4"/>
      <c r="DJ456" s="4"/>
      <c r="DK456" s="4"/>
      <c r="DL456" s="4"/>
      <c r="DM456" s="4"/>
      <c r="DN456" s="4"/>
      <c r="DO456" s="4"/>
      <c r="DP456" s="4"/>
      <c r="DQ456" s="4"/>
      <c r="DR456" s="4"/>
      <c r="DS456" s="4"/>
      <c r="DT456" s="4"/>
      <c r="DU456" s="3"/>
      <c r="DV456" s="3"/>
      <c r="DW456" s="3"/>
      <c r="DX456" s="3"/>
      <c r="DY456" s="3"/>
      <c r="DZ456" s="3"/>
      <c r="EA456" s="3"/>
    </row>
    <row r="457" spans="8:131" x14ac:dyDescent="0.3">
      <c r="H457" s="3"/>
      <c r="I457" s="3"/>
      <c r="J457" s="3"/>
      <c r="K457" s="23"/>
      <c r="L457" s="3"/>
      <c r="M457" s="24"/>
      <c r="N457" s="3"/>
      <c r="O457" s="3"/>
      <c r="P457" s="2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4"/>
      <c r="DD457" s="4"/>
      <c r="DE457" s="3"/>
      <c r="DF457" s="4"/>
      <c r="DG457" s="4"/>
      <c r="DH457" s="4"/>
      <c r="DI457" s="4"/>
      <c r="DJ457" s="4"/>
      <c r="DK457" s="4"/>
      <c r="DL457" s="4"/>
      <c r="DM457" s="4"/>
      <c r="DN457" s="4"/>
      <c r="DO457" s="4"/>
      <c r="DP457" s="4"/>
      <c r="DQ457" s="4"/>
      <c r="DR457" s="4"/>
      <c r="DS457" s="4"/>
      <c r="DT457" s="4"/>
      <c r="DU457" s="3"/>
      <c r="DV457" s="3"/>
      <c r="DW457" s="3"/>
      <c r="DX457" s="3"/>
      <c r="DY457" s="3"/>
      <c r="DZ457" s="3"/>
      <c r="EA457" s="3"/>
    </row>
    <row r="458" spans="8:131" x14ac:dyDescent="0.3">
      <c r="H458" s="3"/>
      <c r="I458" s="3"/>
      <c r="J458" s="3"/>
      <c r="K458" s="23"/>
      <c r="L458" s="3"/>
      <c r="M458" s="24"/>
      <c r="N458" s="3"/>
      <c r="O458" s="3"/>
      <c r="P458" s="2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4"/>
      <c r="DD458" s="4"/>
      <c r="DE458" s="3"/>
      <c r="DF458" s="4"/>
      <c r="DG458" s="4"/>
      <c r="DH458" s="4"/>
      <c r="DI458" s="4"/>
      <c r="DJ458" s="4"/>
      <c r="DK458" s="4"/>
      <c r="DL458" s="4"/>
      <c r="DM458" s="4"/>
      <c r="DN458" s="4"/>
      <c r="DO458" s="4"/>
      <c r="DP458" s="4"/>
      <c r="DQ458" s="4"/>
      <c r="DR458" s="4"/>
      <c r="DS458" s="4"/>
      <c r="DT458" s="4"/>
      <c r="DU458" s="3"/>
      <c r="DV458" s="3"/>
      <c r="DW458" s="3"/>
      <c r="DX458" s="3"/>
      <c r="DY458" s="3"/>
      <c r="DZ458" s="3"/>
      <c r="EA458" s="3"/>
    </row>
    <row r="459" spans="8:131" x14ac:dyDescent="0.3">
      <c r="H459" s="3"/>
      <c r="I459" s="3"/>
      <c r="J459" s="3"/>
      <c r="K459" s="23"/>
      <c r="L459" s="3"/>
      <c r="M459" s="24"/>
      <c r="N459" s="3"/>
      <c r="O459" s="3"/>
      <c r="P459" s="2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4"/>
      <c r="DD459" s="4"/>
      <c r="DE459" s="3"/>
      <c r="DF459" s="4"/>
      <c r="DG459" s="4"/>
      <c r="DH459" s="4"/>
      <c r="DI459" s="4"/>
      <c r="DJ459" s="4"/>
      <c r="DK459" s="4"/>
      <c r="DL459" s="4"/>
      <c r="DM459" s="4"/>
      <c r="DN459" s="4"/>
      <c r="DO459" s="4"/>
      <c r="DP459" s="4"/>
      <c r="DQ459" s="4"/>
      <c r="DR459" s="4"/>
      <c r="DS459" s="4"/>
      <c r="DT459" s="4"/>
      <c r="DU459" s="3"/>
      <c r="DV459" s="3"/>
      <c r="DW459" s="3"/>
      <c r="DX459" s="3"/>
      <c r="DY459" s="3"/>
      <c r="DZ459" s="3"/>
      <c r="EA459" s="3"/>
    </row>
    <row r="460" spans="8:131" x14ac:dyDescent="0.3">
      <c r="H460" s="3"/>
      <c r="I460" s="3"/>
      <c r="J460" s="3"/>
      <c r="K460" s="23"/>
      <c r="L460" s="3"/>
      <c r="M460" s="24"/>
      <c r="N460" s="3"/>
      <c r="O460" s="3"/>
      <c r="P460" s="2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4"/>
      <c r="DD460" s="4"/>
      <c r="DE460" s="3"/>
      <c r="DF460" s="4"/>
      <c r="DG460" s="4"/>
      <c r="DH460" s="4"/>
      <c r="DI460" s="4"/>
      <c r="DJ460" s="4"/>
      <c r="DK460" s="4"/>
      <c r="DL460" s="4"/>
      <c r="DM460" s="4"/>
      <c r="DN460" s="4"/>
      <c r="DO460" s="4"/>
      <c r="DP460" s="4"/>
      <c r="DQ460" s="4"/>
      <c r="DR460" s="4"/>
      <c r="DS460" s="4"/>
      <c r="DT460" s="4"/>
      <c r="DU460" s="3"/>
      <c r="DV460" s="3"/>
      <c r="DW460" s="3"/>
      <c r="DX460" s="3"/>
      <c r="DY460" s="3"/>
      <c r="DZ460" s="3"/>
      <c r="EA460" s="3"/>
    </row>
    <row r="461" spans="8:131" x14ac:dyDescent="0.3">
      <c r="H461" s="3"/>
      <c r="I461" s="3"/>
      <c r="J461" s="3"/>
      <c r="K461" s="23"/>
      <c r="L461" s="3"/>
      <c r="M461" s="24"/>
      <c r="N461" s="3"/>
      <c r="O461" s="3"/>
      <c r="P461" s="2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4"/>
      <c r="DD461" s="4"/>
      <c r="DE461" s="3"/>
      <c r="DF461" s="4"/>
      <c r="DG461" s="4"/>
      <c r="DH461" s="4"/>
      <c r="DI461" s="4"/>
      <c r="DJ461" s="4"/>
      <c r="DK461" s="4"/>
      <c r="DL461" s="4"/>
      <c r="DM461" s="4"/>
      <c r="DN461" s="4"/>
      <c r="DO461" s="4"/>
      <c r="DP461" s="4"/>
      <c r="DQ461" s="4"/>
      <c r="DR461" s="4"/>
      <c r="DS461" s="4"/>
      <c r="DT461" s="4"/>
      <c r="DU461" s="3"/>
      <c r="DV461" s="3"/>
      <c r="DW461" s="3"/>
      <c r="DX461" s="3"/>
      <c r="DY461" s="3"/>
      <c r="DZ461" s="3"/>
      <c r="EA461" s="3"/>
    </row>
    <row r="462" spans="8:131" x14ac:dyDescent="0.3">
      <c r="H462" s="3"/>
      <c r="I462" s="3"/>
      <c r="J462" s="3"/>
      <c r="K462" s="23"/>
      <c r="L462" s="3"/>
      <c r="M462" s="24"/>
      <c r="N462" s="3"/>
      <c r="O462" s="3"/>
      <c r="P462" s="2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4"/>
      <c r="DD462" s="4"/>
      <c r="DE462" s="3"/>
      <c r="DF462" s="4"/>
      <c r="DG462" s="4"/>
      <c r="DH462" s="4"/>
      <c r="DI462" s="4"/>
      <c r="DJ462" s="4"/>
      <c r="DK462" s="4"/>
      <c r="DL462" s="4"/>
      <c r="DM462" s="4"/>
      <c r="DN462" s="4"/>
      <c r="DO462" s="4"/>
      <c r="DP462" s="4"/>
      <c r="DQ462" s="4"/>
      <c r="DR462" s="4"/>
      <c r="DS462" s="4"/>
      <c r="DT462" s="4"/>
      <c r="DU462" s="3"/>
      <c r="DV462" s="3"/>
      <c r="DW462" s="3"/>
      <c r="DX462" s="3"/>
      <c r="DY462" s="3"/>
      <c r="DZ462" s="3"/>
      <c r="EA462" s="3"/>
    </row>
    <row r="463" spans="8:131" x14ac:dyDescent="0.3">
      <c r="H463" s="3"/>
      <c r="I463" s="3"/>
      <c r="J463" s="3"/>
      <c r="K463" s="23"/>
      <c r="L463" s="3"/>
      <c r="M463" s="24"/>
      <c r="N463" s="3"/>
      <c r="O463" s="3"/>
      <c r="P463" s="2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4"/>
      <c r="DD463" s="4"/>
      <c r="DE463" s="3"/>
      <c r="DF463" s="4"/>
      <c r="DG463" s="4"/>
      <c r="DH463" s="4"/>
      <c r="DI463" s="4"/>
      <c r="DJ463" s="4"/>
      <c r="DK463" s="4"/>
      <c r="DL463" s="4"/>
      <c r="DM463" s="4"/>
      <c r="DN463" s="4"/>
      <c r="DO463" s="4"/>
      <c r="DP463" s="4"/>
      <c r="DQ463" s="4"/>
      <c r="DR463" s="4"/>
      <c r="DS463" s="4"/>
      <c r="DT463" s="4"/>
      <c r="DU463" s="3"/>
      <c r="DV463" s="3"/>
      <c r="DW463" s="3"/>
      <c r="DX463" s="3"/>
      <c r="DY463" s="3"/>
      <c r="DZ463" s="3"/>
      <c r="EA463" s="3"/>
    </row>
    <row r="464" spans="8:131" x14ac:dyDescent="0.3">
      <c r="H464" s="3"/>
      <c r="I464" s="3"/>
      <c r="J464" s="3"/>
      <c r="K464" s="23"/>
      <c r="L464" s="3"/>
      <c r="M464" s="24"/>
      <c r="N464" s="3"/>
      <c r="O464" s="3"/>
      <c r="P464" s="2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4"/>
      <c r="DD464" s="4"/>
      <c r="DE464" s="3"/>
      <c r="DF464" s="4"/>
      <c r="DG464" s="4"/>
      <c r="DH464" s="4"/>
      <c r="DI464" s="4"/>
      <c r="DJ464" s="4"/>
      <c r="DK464" s="4"/>
      <c r="DL464" s="4"/>
      <c r="DM464" s="4"/>
      <c r="DN464" s="4"/>
      <c r="DO464" s="4"/>
      <c r="DP464" s="4"/>
      <c r="DQ464" s="4"/>
      <c r="DR464" s="4"/>
      <c r="DS464" s="4"/>
      <c r="DT464" s="4"/>
      <c r="DU464" s="3"/>
      <c r="DV464" s="3"/>
      <c r="DW464" s="3"/>
      <c r="DX464" s="3"/>
      <c r="DY464" s="3"/>
      <c r="DZ464" s="3"/>
      <c r="EA464" s="3"/>
    </row>
    <row r="465" spans="8:131" x14ac:dyDescent="0.3">
      <c r="H465" s="3"/>
      <c r="I465" s="3"/>
      <c r="J465" s="3"/>
      <c r="K465" s="23"/>
      <c r="L465" s="3"/>
      <c r="M465" s="24"/>
      <c r="N465" s="3"/>
      <c r="O465" s="3"/>
      <c r="P465" s="2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4"/>
      <c r="DD465" s="4"/>
      <c r="DE465" s="3"/>
      <c r="DF465" s="4"/>
      <c r="DG465" s="4"/>
      <c r="DH465" s="4"/>
      <c r="DI465" s="4"/>
      <c r="DJ465" s="4"/>
      <c r="DK465" s="4"/>
      <c r="DL465" s="4"/>
      <c r="DM465" s="4"/>
      <c r="DN465" s="4"/>
      <c r="DO465" s="4"/>
      <c r="DP465" s="4"/>
      <c r="DQ465" s="4"/>
      <c r="DR465" s="4"/>
      <c r="DS465" s="4"/>
      <c r="DT465" s="4"/>
      <c r="DU465" s="3"/>
      <c r="DV465" s="3"/>
      <c r="DW465" s="3"/>
      <c r="DX465" s="3"/>
      <c r="DY465" s="3"/>
      <c r="DZ465" s="3"/>
      <c r="EA465" s="3"/>
    </row>
    <row r="466" spans="8:131" x14ac:dyDescent="0.3">
      <c r="H466" s="3"/>
      <c r="I466" s="3"/>
      <c r="J466" s="3"/>
      <c r="K466" s="23"/>
      <c r="L466" s="3"/>
      <c r="M466" s="24"/>
      <c r="N466" s="3"/>
      <c r="O466" s="3"/>
      <c r="P466" s="2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4"/>
      <c r="DD466" s="4"/>
      <c r="DE466" s="3"/>
      <c r="DF466" s="4"/>
      <c r="DG466" s="4"/>
      <c r="DH466" s="4"/>
      <c r="DI466" s="4"/>
      <c r="DJ466" s="4"/>
      <c r="DK466" s="4"/>
      <c r="DL466" s="4"/>
      <c r="DM466" s="4"/>
      <c r="DN466" s="4"/>
      <c r="DO466" s="4"/>
      <c r="DP466" s="4"/>
      <c r="DQ466" s="4"/>
      <c r="DR466" s="4"/>
      <c r="DS466" s="4"/>
      <c r="DT466" s="4"/>
      <c r="DU466" s="3"/>
      <c r="DV466" s="3"/>
      <c r="DW466" s="3"/>
      <c r="DX466" s="3"/>
      <c r="DY466" s="3"/>
      <c r="DZ466" s="3"/>
      <c r="EA466" s="3"/>
    </row>
    <row r="467" spans="8:131" x14ac:dyDescent="0.3">
      <c r="H467" s="3"/>
      <c r="I467" s="3"/>
      <c r="J467" s="3"/>
      <c r="K467" s="23"/>
      <c r="L467" s="3"/>
      <c r="M467" s="24"/>
      <c r="N467" s="3"/>
      <c r="O467" s="3"/>
      <c r="P467" s="2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4"/>
      <c r="DD467" s="4"/>
      <c r="DE467" s="3"/>
      <c r="DF467" s="4"/>
      <c r="DG467" s="4"/>
      <c r="DH467" s="4"/>
      <c r="DI467" s="4"/>
      <c r="DJ467" s="4"/>
      <c r="DK467" s="4"/>
      <c r="DL467" s="4"/>
      <c r="DM467" s="4"/>
      <c r="DN467" s="4"/>
      <c r="DO467" s="4"/>
      <c r="DP467" s="4"/>
      <c r="DQ467" s="4"/>
      <c r="DR467" s="4"/>
      <c r="DS467" s="4"/>
      <c r="DT467" s="4"/>
      <c r="DU467" s="3"/>
      <c r="DV467" s="3"/>
      <c r="DW467" s="3"/>
      <c r="DX467" s="3"/>
      <c r="DY467" s="3"/>
      <c r="DZ467" s="3"/>
      <c r="EA467" s="3"/>
    </row>
    <row r="468" spans="8:131" x14ac:dyDescent="0.3">
      <c r="H468" s="3"/>
      <c r="I468" s="3"/>
      <c r="J468" s="3"/>
      <c r="K468" s="23"/>
      <c r="L468" s="3"/>
      <c r="M468" s="24"/>
      <c r="N468" s="3"/>
      <c r="O468" s="3"/>
      <c r="P468" s="2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4"/>
      <c r="DD468" s="4"/>
      <c r="DE468" s="3"/>
      <c r="DF468" s="4"/>
      <c r="DG468" s="4"/>
      <c r="DH468" s="4"/>
      <c r="DI468" s="4"/>
      <c r="DJ468" s="4"/>
      <c r="DK468" s="4"/>
      <c r="DL468" s="4"/>
      <c r="DM468" s="4"/>
      <c r="DN468" s="4"/>
      <c r="DO468" s="4"/>
      <c r="DP468" s="4"/>
      <c r="DQ468" s="4"/>
      <c r="DR468" s="4"/>
      <c r="DS468" s="4"/>
      <c r="DT468" s="4"/>
      <c r="DU468" s="3"/>
      <c r="DV468" s="3"/>
      <c r="DW468" s="3"/>
      <c r="DX468" s="3"/>
      <c r="DY468" s="3"/>
      <c r="DZ468" s="3"/>
      <c r="EA468" s="3"/>
    </row>
    <row r="469" spans="8:131" x14ac:dyDescent="0.3">
      <c r="H469" s="3"/>
      <c r="I469" s="3"/>
      <c r="J469" s="3"/>
      <c r="K469" s="23"/>
      <c r="L469" s="3"/>
      <c r="M469" s="24"/>
      <c r="N469" s="3"/>
      <c r="O469" s="3"/>
      <c r="P469" s="2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4"/>
      <c r="DD469" s="4"/>
      <c r="DE469" s="3"/>
      <c r="DF469" s="4"/>
      <c r="DG469" s="4"/>
      <c r="DH469" s="4"/>
      <c r="DI469" s="4"/>
      <c r="DJ469" s="4"/>
      <c r="DK469" s="4"/>
      <c r="DL469" s="4"/>
      <c r="DM469" s="4"/>
      <c r="DN469" s="4"/>
      <c r="DO469" s="4"/>
      <c r="DP469" s="4"/>
      <c r="DQ469" s="4"/>
      <c r="DR469" s="4"/>
      <c r="DS469" s="4"/>
      <c r="DT469" s="4"/>
      <c r="DU469" s="3"/>
      <c r="DV469" s="3"/>
      <c r="DW469" s="3"/>
      <c r="DX469" s="3"/>
      <c r="DY469" s="3"/>
      <c r="DZ469" s="3"/>
      <c r="EA469" s="3"/>
    </row>
    <row r="470" spans="8:131" x14ac:dyDescent="0.3">
      <c r="H470" s="3"/>
      <c r="I470" s="3"/>
      <c r="J470" s="3"/>
      <c r="K470" s="23"/>
      <c r="L470" s="3"/>
      <c r="M470" s="24"/>
      <c r="N470" s="3"/>
      <c r="O470" s="3"/>
      <c r="P470" s="2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4"/>
      <c r="DD470" s="4"/>
      <c r="DE470" s="3"/>
      <c r="DF470" s="4"/>
      <c r="DG470" s="4"/>
      <c r="DH470" s="4"/>
      <c r="DI470" s="4"/>
      <c r="DJ470" s="4"/>
      <c r="DK470" s="4"/>
      <c r="DL470" s="4"/>
      <c r="DM470" s="4"/>
      <c r="DN470" s="4"/>
      <c r="DO470" s="4"/>
      <c r="DP470" s="4"/>
      <c r="DQ470" s="4"/>
      <c r="DR470" s="4"/>
      <c r="DS470" s="4"/>
      <c r="DT470" s="4"/>
      <c r="DU470" s="3"/>
      <c r="DV470" s="3"/>
      <c r="DW470" s="3"/>
      <c r="DX470" s="3"/>
      <c r="DY470" s="3"/>
      <c r="DZ470" s="3"/>
      <c r="EA470" s="3"/>
    </row>
    <row r="471" spans="8:131" x14ac:dyDescent="0.3">
      <c r="H471" s="3"/>
      <c r="I471" s="3"/>
      <c r="J471" s="3"/>
      <c r="K471" s="23"/>
      <c r="L471" s="3"/>
      <c r="M471" s="24"/>
      <c r="N471" s="3"/>
      <c r="O471" s="3"/>
      <c r="P471" s="2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4"/>
      <c r="DD471" s="4"/>
      <c r="DE471" s="3"/>
      <c r="DF471" s="4"/>
      <c r="DG471" s="4"/>
      <c r="DH471" s="4"/>
      <c r="DI471" s="4"/>
      <c r="DJ471" s="4"/>
      <c r="DK471" s="4"/>
      <c r="DL471" s="4"/>
      <c r="DM471" s="4"/>
      <c r="DN471" s="4"/>
      <c r="DO471" s="4"/>
      <c r="DP471" s="4"/>
      <c r="DQ471" s="4"/>
      <c r="DR471" s="4"/>
      <c r="DS471" s="4"/>
      <c r="DT471" s="4"/>
      <c r="DU471" s="3"/>
      <c r="DV471" s="3"/>
      <c r="DW471" s="3"/>
      <c r="DX471" s="3"/>
      <c r="DY471" s="3"/>
      <c r="DZ471" s="3"/>
      <c r="EA471" s="3"/>
    </row>
    <row r="472" spans="8:131" x14ac:dyDescent="0.3">
      <c r="H472" s="3"/>
      <c r="I472" s="3"/>
      <c r="J472" s="3"/>
      <c r="K472" s="23"/>
      <c r="L472" s="3"/>
      <c r="M472" s="24"/>
      <c r="N472" s="3"/>
      <c r="O472" s="3"/>
      <c r="P472" s="2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4"/>
      <c r="DD472" s="4"/>
      <c r="DE472" s="3"/>
      <c r="DF472" s="4"/>
      <c r="DG472" s="4"/>
      <c r="DH472" s="4"/>
      <c r="DI472" s="4"/>
      <c r="DJ472" s="4"/>
      <c r="DK472" s="4"/>
      <c r="DL472" s="4"/>
      <c r="DM472" s="4"/>
      <c r="DN472" s="4"/>
      <c r="DO472" s="4"/>
      <c r="DP472" s="4"/>
      <c r="DQ472" s="4"/>
      <c r="DR472" s="4"/>
      <c r="DS472" s="4"/>
      <c r="DT472" s="4"/>
      <c r="DU472" s="3"/>
      <c r="DV472" s="3"/>
      <c r="DW472" s="3"/>
      <c r="DX472" s="3"/>
      <c r="DY472" s="3"/>
      <c r="DZ472" s="3"/>
      <c r="EA472" s="3"/>
    </row>
    <row r="473" spans="8:131" x14ac:dyDescent="0.3">
      <c r="H473" s="3"/>
      <c r="I473" s="3"/>
      <c r="J473" s="3"/>
      <c r="K473" s="23"/>
      <c r="L473" s="3"/>
      <c r="M473" s="24"/>
      <c r="N473" s="3"/>
      <c r="O473" s="3"/>
      <c r="P473" s="2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4"/>
      <c r="DD473" s="4"/>
      <c r="DE473" s="3"/>
      <c r="DF473" s="4"/>
      <c r="DG473" s="4"/>
      <c r="DH473" s="4"/>
      <c r="DI473" s="4"/>
      <c r="DJ473" s="4"/>
      <c r="DK473" s="4"/>
      <c r="DL473" s="4"/>
      <c r="DM473" s="4"/>
      <c r="DN473" s="4"/>
      <c r="DO473" s="4"/>
      <c r="DP473" s="4"/>
      <c r="DQ473" s="4"/>
      <c r="DR473" s="4"/>
      <c r="DS473" s="4"/>
      <c r="DT473" s="4"/>
      <c r="DU473" s="3"/>
      <c r="DV473" s="3"/>
      <c r="DW473" s="3"/>
      <c r="DX473" s="3"/>
      <c r="DY473" s="3"/>
      <c r="DZ473" s="3"/>
      <c r="EA473" s="3"/>
    </row>
    <row r="474" spans="8:131" x14ac:dyDescent="0.3">
      <c r="H474" s="3"/>
      <c r="I474" s="3"/>
      <c r="J474" s="3"/>
      <c r="K474" s="23"/>
      <c r="L474" s="3"/>
      <c r="M474" s="24"/>
      <c r="N474" s="3"/>
      <c r="O474" s="3"/>
      <c r="P474" s="2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4"/>
      <c r="DD474" s="4"/>
      <c r="DE474" s="3"/>
      <c r="DF474" s="4"/>
      <c r="DG474" s="4"/>
      <c r="DH474" s="4"/>
      <c r="DI474" s="4"/>
      <c r="DJ474" s="4"/>
      <c r="DK474" s="4"/>
      <c r="DL474" s="4"/>
      <c r="DM474" s="4"/>
      <c r="DN474" s="4"/>
      <c r="DO474" s="4"/>
      <c r="DP474" s="4"/>
      <c r="DQ474" s="4"/>
      <c r="DR474" s="4"/>
      <c r="DS474" s="4"/>
      <c r="DT474" s="4"/>
      <c r="DU474" s="3"/>
      <c r="DV474" s="3"/>
      <c r="DW474" s="3"/>
      <c r="DX474" s="3"/>
      <c r="DY474" s="3"/>
      <c r="DZ474" s="3"/>
      <c r="EA474" s="3"/>
    </row>
    <row r="475" spans="8:131" x14ac:dyDescent="0.3">
      <c r="H475" s="3"/>
      <c r="I475" s="3"/>
      <c r="J475" s="3"/>
      <c r="K475" s="23"/>
      <c r="L475" s="3"/>
      <c r="M475" s="24"/>
      <c r="N475" s="3"/>
      <c r="O475" s="3"/>
      <c r="P475" s="2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4"/>
      <c r="DD475" s="4"/>
      <c r="DE475" s="3"/>
      <c r="DF475" s="4"/>
      <c r="DG475" s="4"/>
      <c r="DH475" s="4"/>
      <c r="DI475" s="4"/>
      <c r="DJ475" s="4"/>
      <c r="DK475" s="4"/>
      <c r="DL475" s="4"/>
      <c r="DM475" s="4"/>
      <c r="DN475" s="4"/>
      <c r="DO475" s="4"/>
      <c r="DP475" s="4"/>
      <c r="DQ475" s="4"/>
      <c r="DR475" s="4"/>
      <c r="DS475" s="4"/>
      <c r="DT475" s="4"/>
      <c r="DU475" s="3"/>
      <c r="DV475" s="3"/>
      <c r="DW475" s="3"/>
      <c r="DX475" s="3"/>
      <c r="DY475" s="3"/>
      <c r="DZ475" s="3"/>
      <c r="EA475" s="3"/>
    </row>
    <row r="476" spans="8:131" x14ac:dyDescent="0.3">
      <c r="H476" s="3"/>
      <c r="I476" s="3"/>
      <c r="J476" s="3"/>
      <c r="K476" s="23"/>
      <c r="L476" s="3"/>
      <c r="M476" s="24"/>
      <c r="N476" s="3"/>
      <c r="O476" s="3"/>
      <c r="P476" s="2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4"/>
      <c r="DD476" s="4"/>
      <c r="DE476" s="3"/>
      <c r="DF476" s="4"/>
      <c r="DG476" s="4"/>
      <c r="DH476" s="4"/>
      <c r="DI476" s="4"/>
      <c r="DJ476" s="4"/>
      <c r="DK476" s="4"/>
      <c r="DL476" s="4"/>
      <c r="DM476" s="4"/>
      <c r="DN476" s="4"/>
      <c r="DO476" s="4"/>
      <c r="DP476" s="4"/>
      <c r="DQ476" s="4"/>
      <c r="DR476" s="4"/>
      <c r="DS476" s="4"/>
      <c r="DT476" s="4"/>
      <c r="DU476" s="3"/>
      <c r="DV476" s="3"/>
      <c r="DW476" s="3"/>
      <c r="DX476" s="3"/>
      <c r="DY476" s="3"/>
      <c r="DZ476" s="3"/>
      <c r="EA476" s="3"/>
    </row>
    <row r="477" spans="8:131" x14ac:dyDescent="0.3">
      <c r="H477" s="3"/>
      <c r="I477" s="3"/>
      <c r="J477" s="3"/>
      <c r="K477" s="23"/>
      <c r="L477" s="3"/>
      <c r="M477" s="24"/>
      <c r="N477" s="3"/>
      <c r="O477" s="3"/>
      <c r="P477" s="2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4"/>
      <c r="DD477" s="4"/>
      <c r="DE477" s="3"/>
      <c r="DF477" s="4"/>
      <c r="DG477" s="4"/>
      <c r="DH477" s="4"/>
      <c r="DI477" s="4"/>
      <c r="DJ477" s="4"/>
      <c r="DK477" s="4"/>
      <c r="DL477" s="4"/>
      <c r="DM477" s="4"/>
      <c r="DN477" s="4"/>
      <c r="DO477" s="4"/>
      <c r="DP477" s="4"/>
      <c r="DQ477" s="4"/>
      <c r="DR477" s="4"/>
      <c r="DS477" s="4"/>
      <c r="DT477" s="4"/>
      <c r="DU477" s="3"/>
      <c r="DV477" s="3"/>
      <c r="DW477" s="3"/>
      <c r="DX477" s="3"/>
      <c r="DY477" s="3"/>
      <c r="DZ477" s="3"/>
      <c r="EA477" s="3"/>
    </row>
    <row r="478" spans="8:131" x14ac:dyDescent="0.3">
      <c r="H478" s="3"/>
      <c r="I478" s="3"/>
      <c r="J478" s="3"/>
      <c r="K478" s="23"/>
      <c r="L478" s="3"/>
      <c r="M478" s="24"/>
      <c r="N478" s="3"/>
      <c r="O478" s="3"/>
      <c r="P478" s="2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4"/>
      <c r="DD478" s="4"/>
      <c r="DE478" s="3"/>
      <c r="DF478" s="4"/>
      <c r="DG478" s="4"/>
      <c r="DH478" s="4"/>
      <c r="DI478" s="4"/>
      <c r="DJ478" s="4"/>
      <c r="DK478" s="4"/>
      <c r="DL478" s="4"/>
      <c r="DM478" s="4"/>
      <c r="DN478" s="4"/>
      <c r="DO478" s="4"/>
      <c r="DP478" s="4"/>
      <c r="DQ478" s="4"/>
      <c r="DR478" s="4"/>
      <c r="DS478" s="4"/>
      <c r="DT478" s="4"/>
      <c r="DU478" s="3"/>
      <c r="DV478" s="3"/>
      <c r="DW478" s="3"/>
      <c r="DX478" s="3"/>
      <c r="DY478" s="3"/>
      <c r="DZ478" s="3"/>
      <c r="EA478" s="3"/>
    </row>
    <row r="479" spans="8:131" x14ac:dyDescent="0.3">
      <c r="H479" s="3"/>
      <c r="I479" s="3"/>
      <c r="J479" s="3"/>
      <c r="K479" s="23"/>
      <c r="L479" s="3"/>
      <c r="M479" s="24"/>
      <c r="N479" s="3"/>
      <c r="O479" s="3"/>
      <c r="P479" s="2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4"/>
      <c r="DD479" s="4"/>
      <c r="DE479" s="3"/>
      <c r="DF479" s="4"/>
      <c r="DG479" s="4"/>
      <c r="DH479" s="4"/>
      <c r="DI479" s="4"/>
      <c r="DJ479" s="4"/>
      <c r="DK479" s="4"/>
      <c r="DL479" s="4"/>
      <c r="DM479" s="4"/>
      <c r="DN479" s="4"/>
      <c r="DO479" s="4"/>
      <c r="DP479" s="4"/>
      <c r="DQ479" s="4"/>
      <c r="DR479" s="4"/>
      <c r="DS479" s="4"/>
      <c r="DT479" s="4"/>
      <c r="DU479" s="3"/>
      <c r="DV479" s="3"/>
      <c r="DW479" s="3"/>
      <c r="DX479" s="3"/>
      <c r="DY479" s="3"/>
      <c r="DZ479" s="3"/>
      <c r="EA479" s="3"/>
    </row>
    <row r="480" spans="8:131" x14ac:dyDescent="0.3">
      <c r="H480" s="3"/>
      <c r="I480" s="3"/>
      <c r="J480" s="3"/>
      <c r="K480" s="23"/>
      <c r="L480" s="3"/>
      <c r="M480" s="24"/>
      <c r="N480" s="3"/>
      <c r="O480" s="3"/>
      <c r="P480" s="2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4"/>
      <c r="DD480" s="4"/>
      <c r="DE480" s="3"/>
      <c r="DF480" s="4"/>
      <c r="DG480" s="4"/>
      <c r="DH480" s="4"/>
      <c r="DI480" s="4"/>
      <c r="DJ480" s="4"/>
      <c r="DK480" s="4"/>
      <c r="DL480" s="4"/>
      <c r="DM480" s="4"/>
      <c r="DN480" s="4"/>
      <c r="DO480" s="4"/>
      <c r="DP480" s="4"/>
      <c r="DQ480" s="4"/>
      <c r="DR480" s="4"/>
      <c r="DS480" s="4"/>
      <c r="DT480" s="4"/>
      <c r="DU480" s="3"/>
      <c r="DV480" s="3"/>
      <c r="DW480" s="3"/>
      <c r="DX480" s="3"/>
      <c r="DY480" s="3"/>
      <c r="DZ480" s="3"/>
      <c r="EA480" s="3"/>
    </row>
    <row r="481" spans="8:131" x14ac:dyDescent="0.3">
      <c r="H481" s="3"/>
      <c r="I481" s="3"/>
      <c r="J481" s="3"/>
      <c r="K481" s="23"/>
      <c r="L481" s="3"/>
      <c r="M481" s="24"/>
      <c r="N481" s="3"/>
      <c r="O481" s="3"/>
      <c r="P481" s="2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4"/>
      <c r="DD481" s="4"/>
      <c r="DE481" s="3"/>
      <c r="DF481" s="4"/>
      <c r="DG481" s="4"/>
      <c r="DH481" s="4"/>
      <c r="DI481" s="4"/>
      <c r="DJ481" s="4"/>
      <c r="DK481" s="4"/>
      <c r="DL481" s="4"/>
      <c r="DM481" s="4"/>
      <c r="DN481" s="4"/>
      <c r="DO481" s="4"/>
      <c r="DP481" s="4"/>
      <c r="DQ481" s="4"/>
      <c r="DR481" s="4"/>
      <c r="DS481" s="4"/>
      <c r="DT481" s="4"/>
      <c r="DU481" s="3"/>
      <c r="DV481" s="3"/>
      <c r="DW481" s="3"/>
      <c r="DX481" s="3"/>
      <c r="DY481" s="3"/>
      <c r="DZ481" s="3"/>
      <c r="EA481" s="3"/>
    </row>
    <row r="482" spans="8:131" x14ac:dyDescent="0.3">
      <c r="H482" s="3"/>
      <c r="I482" s="3"/>
      <c r="J482" s="3"/>
      <c r="K482" s="23"/>
      <c r="L482" s="3"/>
      <c r="M482" s="24"/>
      <c r="N482" s="3"/>
      <c r="O482" s="3"/>
      <c r="P482" s="2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4"/>
      <c r="DD482" s="4"/>
      <c r="DE482" s="3"/>
      <c r="DF482" s="4"/>
      <c r="DG482" s="4"/>
      <c r="DH482" s="4"/>
      <c r="DI482" s="4"/>
      <c r="DJ482" s="4"/>
      <c r="DK482" s="4"/>
      <c r="DL482" s="4"/>
      <c r="DM482" s="4"/>
      <c r="DN482" s="4"/>
      <c r="DO482" s="4"/>
      <c r="DP482" s="4"/>
      <c r="DQ482" s="4"/>
      <c r="DR482" s="4"/>
      <c r="DS482" s="4"/>
      <c r="DT482" s="4"/>
      <c r="DU482" s="3"/>
      <c r="DV482" s="3"/>
      <c r="DW482" s="3"/>
      <c r="DX482" s="3"/>
      <c r="DY482" s="3"/>
      <c r="DZ482" s="3"/>
      <c r="EA482" s="3"/>
    </row>
    <row r="483" spans="8:131" x14ac:dyDescent="0.3">
      <c r="H483" s="3"/>
      <c r="I483" s="3"/>
      <c r="J483" s="3"/>
      <c r="K483" s="23"/>
      <c r="L483" s="3"/>
      <c r="M483" s="24"/>
      <c r="N483" s="3"/>
      <c r="O483" s="3"/>
      <c r="P483" s="2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4"/>
      <c r="DD483" s="4"/>
      <c r="DE483" s="3"/>
      <c r="DF483" s="4"/>
      <c r="DG483" s="4"/>
      <c r="DH483" s="4"/>
      <c r="DI483" s="4"/>
      <c r="DJ483" s="4"/>
      <c r="DK483" s="4"/>
      <c r="DL483" s="4"/>
      <c r="DM483" s="4"/>
      <c r="DN483" s="4"/>
      <c r="DO483" s="4"/>
      <c r="DP483" s="4"/>
      <c r="DQ483" s="4"/>
      <c r="DR483" s="4"/>
      <c r="DS483" s="4"/>
      <c r="DT483" s="4"/>
      <c r="DU483" s="3"/>
      <c r="DV483" s="3"/>
      <c r="DW483" s="3"/>
      <c r="DX483" s="3"/>
      <c r="DY483" s="3"/>
      <c r="DZ483" s="3"/>
      <c r="EA483" s="3"/>
    </row>
    <row r="484" spans="8:131" x14ac:dyDescent="0.3">
      <c r="H484" s="3"/>
      <c r="I484" s="3"/>
      <c r="J484" s="3"/>
      <c r="K484" s="23"/>
      <c r="L484" s="3"/>
      <c r="M484" s="24"/>
      <c r="N484" s="3"/>
      <c r="O484" s="3"/>
      <c r="P484" s="2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4"/>
      <c r="DD484" s="4"/>
      <c r="DE484" s="3"/>
      <c r="DF484" s="4"/>
      <c r="DG484" s="4"/>
      <c r="DH484" s="4"/>
      <c r="DI484" s="4"/>
      <c r="DJ484" s="4"/>
      <c r="DK484" s="4"/>
      <c r="DL484" s="4"/>
      <c r="DM484" s="4"/>
      <c r="DN484" s="4"/>
      <c r="DO484" s="4"/>
      <c r="DP484" s="4"/>
      <c r="DQ484" s="4"/>
      <c r="DR484" s="4"/>
      <c r="DS484" s="4"/>
      <c r="DT484" s="4"/>
      <c r="DU484" s="3"/>
      <c r="DV484" s="3"/>
      <c r="DW484" s="3"/>
      <c r="DX484" s="3"/>
      <c r="DY484" s="3"/>
      <c r="DZ484" s="3"/>
      <c r="EA484" s="3"/>
    </row>
    <row r="485" spans="8:131" x14ac:dyDescent="0.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4"/>
      <c r="DD485" s="4"/>
      <c r="DE485" s="3"/>
      <c r="DF485" s="4"/>
      <c r="DG485" s="4"/>
      <c r="DH485" s="4"/>
      <c r="DI485" s="4"/>
      <c r="DJ485" s="4"/>
      <c r="DK485" s="4"/>
      <c r="DL485" s="4"/>
      <c r="DM485" s="4"/>
      <c r="DN485" s="4"/>
      <c r="DO485" s="4"/>
      <c r="DP485" s="4"/>
      <c r="DQ485" s="4"/>
      <c r="DR485" s="4"/>
      <c r="DS485" s="4"/>
      <c r="DT485" s="4"/>
      <c r="DU485" s="3"/>
      <c r="DV485" s="3"/>
      <c r="DW485" s="3"/>
      <c r="DX485" s="3"/>
      <c r="DY485" s="3"/>
      <c r="DZ485" s="3"/>
      <c r="EA485" s="3"/>
    </row>
    <row r="486" spans="8:131" x14ac:dyDescent="0.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4"/>
      <c r="DD486" s="4"/>
      <c r="DE486" s="3"/>
      <c r="DF486" s="4"/>
      <c r="DG486" s="4"/>
      <c r="DH486" s="4"/>
      <c r="DI486" s="4"/>
      <c r="DJ486" s="4"/>
      <c r="DK486" s="4"/>
      <c r="DL486" s="4"/>
      <c r="DM486" s="4"/>
      <c r="DN486" s="4"/>
      <c r="DO486" s="4"/>
      <c r="DP486" s="4"/>
      <c r="DQ486" s="4"/>
      <c r="DR486" s="4"/>
      <c r="DS486" s="4"/>
      <c r="DT486" s="4"/>
      <c r="DU486" s="3"/>
      <c r="DV486" s="3"/>
      <c r="DW486" s="3"/>
      <c r="DX486" s="3"/>
      <c r="DY486" s="3"/>
      <c r="DZ486" s="3"/>
      <c r="EA486" s="3"/>
    </row>
    <row r="487" spans="8:131" x14ac:dyDescent="0.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4"/>
      <c r="DD487" s="4"/>
      <c r="DE487" s="3"/>
      <c r="DF487" s="4"/>
      <c r="DG487" s="4"/>
      <c r="DH487" s="4"/>
      <c r="DI487" s="4"/>
      <c r="DJ487" s="4"/>
      <c r="DK487" s="4"/>
      <c r="DL487" s="4"/>
      <c r="DM487" s="4"/>
      <c r="DN487" s="4"/>
      <c r="DO487" s="4"/>
      <c r="DP487" s="4"/>
      <c r="DQ487" s="4"/>
      <c r="DR487" s="4"/>
      <c r="DS487" s="4"/>
      <c r="DT487" s="4"/>
      <c r="DU487" s="3"/>
      <c r="DV487" s="3"/>
      <c r="DW487" s="3"/>
      <c r="DX487" s="3"/>
      <c r="DY487" s="3"/>
      <c r="DZ487" s="3"/>
      <c r="EA487" s="3"/>
    </row>
    <row r="488" spans="8:131" x14ac:dyDescent="0.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4"/>
      <c r="DD488" s="4"/>
      <c r="DE488" s="3"/>
      <c r="DF488" s="4"/>
      <c r="DG488" s="4"/>
      <c r="DH488" s="4"/>
      <c r="DI488" s="4"/>
      <c r="DJ488" s="4"/>
      <c r="DK488" s="4"/>
      <c r="DL488" s="4"/>
      <c r="DM488" s="4"/>
      <c r="DN488" s="4"/>
      <c r="DO488" s="4"/>
      <c r="DP488" s="4"/>
      <c r="DQ488" s="4"/>
      <c r="DR488" s="4"/>
      <c r="DS488" s="4"/>
      <c r="DT488" s="4"/>
      <c r="DU488" s="3"/>
      <c r="DV488" s="3"/>
      <c r="DW488" s="3"/>
      <c r="DX488" s="3"/>
      <c r="DY488" s="3"/>
      <c r="DZ488" s="3"/>
      <c r="EA488" s="3"/>
    </row>
    <row r="489" spans="8:131" x14ac:dyDescent="0.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4"/>
      <c r="DD489" s="4"/>
      <c r="DE489" s="3"/>
      <c r="DF489" s="4"/>
      <c r="DG489" s="4"/>
      <c r="DH489" s="4"/>
      <c r="DI489" s="4"/>
      <c r="DJ489" s="4"/>
      <c r="DK489" s="4"/>
      <c r="DL489" s="4"/>
      <c r="DM489" s="4"/>
      <c r="DN489" s="4"/>
      <c r="DO489" s="4"/>
      <c r="DP489" s="4"/>
      <c r="DQ489" s="4"/>
      <c r="DR489" s="4"/>
      <c r="DS489" s="4"/>
      <c r="DT489" s="4"/>
      <c r="DU489" s="3"/>
      <c r="DV489" s="3"/>
      <c r="DW489" s="3"/>
      <c r="DX489" s="3"/>
      <c r="DY489" s="3"/>
      <c r="DZ489" s="3"/>
      <c r="EA489" s="3"/>
    </row>
    <row r="490" spans="8:131" x14ac:dyDescent="0.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4"/>
      <c r="DD490" s="4"/>
      <c r="DE490" s="3"/>
      <c r="DF490" s="4"/>
      <c r="DG490" s="4"/>
      <c r="DH490" s="4"/>
      <c r="DI490" s="4"/>
      <c r="DJ490" s="4"/>
      <c r="DK490" s="4"/>
      <c r="DL490" s="4"/>
      <c r="DM490" s="4"/>
      <c r="DN490" s="4"/>
      <c r="DO490" s="4"/>
      <c r="DP490" s="4"/>
      <c r="DQ490" s="4"/>
      <c r="DR490" s="4"/>
      <c r="DS490" s="4"/>
      <c r="DT490" s="4"/>
      <c r="DU490" s="3"/>
      <c r="DV490" s="3"/>
      <c r="DW490" s="3"/>
      <c r="DX490" s="3"/>
      <c r="DY490" s="3"/>
      <c r="DZ490" s="3"/>
      <c r="EA490" s="3"/>
    </row>
    <row r="491" spans="8:131" x14ac:dyDescent="0.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4"/>
      <c r="DD491" s="4"/>
      <c r="DE491" s="3"/>
      <c r="DF491" s="4"/>
      <c r="DG491" s="4"/>
      <c r="DH491" s="4"/>
      <c r="DI491" s="4"/>
      <c r="DJ491" s="4"/>
      <c r="DK491" s="4"/>
      <c r="DL491" s="4"/>
      <c r="DM491" s="4"/>
      <c r="DN491" s="4"/>
      <c r="DO491" s="4"/>
      <c r="DP491" s="4"/>
      <c r="DQ491" s="4"/>
      <c r="DR491" s="4"/>
      <c r="DS491" s="4"/>
      <c r="DT491" s="4"/>
      <c r="DU491" s="3"/>
      <c r="DV491" s="3"/>
      <c r="DW491" s="3"/>
      <c r="DX491" s="3"/>
      <c r="DY491" s="3"/>
      <c r="DZ491" s="3"/>
      <c r="EA491" s="3"/>
    </row>
    <row r="492" spans="8:131" x14ac:dyDescent="0.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4"/>
      <c r="DD492" s="4"/>
      <c r="DE492" s="3"/>
      <c r="DF492" s="4"/>
      <c r="DG492" s="4"/>
      <c r="DH492" s="4"/>
      <c r="DI492" s="4"/>
      <c r="DJ492" s="4"/>
      <c r="DK492" s="4"/>
      <c r="DL492" s="4"/>
      <c r="DM492" s="4"/>
      <c r="DN492" s="4"/>
      <c r="DO492" s="4"/>
      <c r="DP492" s="4"/>
      <c r="DQ492" s="4"/>
      <c r="DR492" s="4"/>
      <c r="DS492" s="4"/>
      <c r="DT492" s="4"/>
      <c r="DU492" s="3"/>
      <c r="DV492" s="3"/>
      <c r="DW492" s="3"/>
      <c r="DX492" s="3"/>
      <c r="DY492" s="3"/>
      <c r="DZ492" s="3"/>
      <c r="EA492" s="3"/>
    </row>
    <row r="493" spans="8:131" x14ac:dyDescent="0.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4"/>
      <c r="DD493" s="4"/>
      <c r="DE493" s="3"/>
      <c r="DF493" s="4"/>
      <c r="DG493" s="4"/>
      <c r="DH493" s="4"/>
      <c r="DI493" s="4"/>
      <c r="DJ493" s="4"/>
      <c r="DK493" s="4"/>
      <c r="DL493" s="4"/>
      <c r="DM493" s="4"/>
      <c r="DN493" s="4"/>
      <c r="DO493" s="4"/>
      <c r="DP493" s="4"/>
      <c r="DQ493" s="4"/>
      <c r="DR493" s="4"/>
      <c r="DS493" s="4"/>
      <c r="DT493" s="4"/>
      <c r="DU493" s="3"/>
      <c r="DV493" s="3"/>
      <c r="DW493" s="3"/>
      <c r="DX493" s="3"/>
      <c r="DY493" s="3"/>
      <c r="DZ493" s="3"/>
      <c r="EA493" s="3"/>
    </row>
    <row r="494" spans="8:131" x14ac:dyDescent="0.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4"/>
      <c r="DD494" s="4"/>
      <c r="DE494" s="3"/>
      <c r="DF494" s="4"/>
      <c r="DG494" s="4"/>
      <c r="DH494" s="4"/>
      <c r="DI494" s="4"/>
      <c r="DJ494" s="4"/>
      <c r="DK494" s="4"/>
      <c r="DL494" s="4"/>
      <c r="DM494" s="4"/>
      <c r="DN494" s="4"/>
      <c r="DO494" s="4"/>
      <c r="DP494" s="4"/>
      <c r="DQ494" s="4"/>
      <c r="DR494" s="4"/>
      <c r="DS494" s="4"/>
      <c r="DT494" s="4"/>
      <c r="DU494" s="3"/>
      <c r="DV494" s="3"/>
      <c r="DW494" s="3"/>
      <c r="DX494" s="3"/>
      <c r="DY494" s="3"/>
      <c r="DZ494" s="3"/>
      <c r="EA494" s="3"/>
    </row>
    <row r="495" spans="8:131" x14ac:dyDescent="0.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4"/>
      <c r="DD495" s="4"/>
      <c r="DE495" s="3"/>
      <c r="DF495" s="4"/>
      <c r="DG495" s="4"/>
      <c r="DH495" s="4"/>
      <c r="DI495" s="4"/>
      <c r="DJ495" s="4"/>
      <c r="DK495" s="4"/>
      <c r="DL495" s="4"/>
      <c r="DM495" s="4"/>
      <c r="DN495" s="4"/>
      <c r="DO495" s="4"/>
      <c r="DP495" s="4"/>
      <c r="DQ495" s="4"/>
      <c r="DR495" s="4"/>
      <c r="DS495" s="4"/>
      <c r="DT495" s="4"/>
      <c r="DU495" s="3"/>
      <c r="DV495" s="3"/>
      <c r="DW495" s="3"/>
      <c r="DX495" s="3"/>
      <c r="DY495" s="3"/>
      <c r="DZ495" s="3"/>
      <c r="EA495" s="3"/>
    </row>
    <row r="496" spans="8:131" x14ac:dyDescent="0.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4"/>
      <c r="DD496" s="4"/>
      <c r="DE496" s="3"/>
      <c r="DF496" s="4"/>
      <c r="DG496" s="4"/>
      <c r="DH496" s="4"/>
      <c r="DI496" s="4"/>
      <c r="DJ496" s="4"/>
      <c r="DK496" s="4"/>
      <c r="DL496" s="4"/>
      <c r="DM496" s="4"/>
      <c r="DN496" s="4"/>
      <c r="DO496" s="4"/>
      <c r="DP496" s="4"/>
      <c r="DQ496" s="4"/>
      <c r="DR496" s="4"/>
      <c r="DS496" s="4"/>
      <c r="DT496" s="4"/>
      <c r="DU496" s="3"/>
      <c r="DV496" s="3"/>
      <c r="DW496" s="3"/>
      <c r="DX496" s="3"/>
      <c r="DY496" s="3"/>
      <c r="DZ496" s="3"/>
      <c r="EA496" s="3"/>
    </row>
    <row r="497" spans="19:131" x14ac:dyDescent="0.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4"/>
      <c r="DD497" s="4"/>
      <c r="DE497" s="3"/>
      <c r="DF497" s="4"/>
      <c r="DG497" s="4"/>
      <c r="DH497" s="4"/>
      <c r="DI497" s="4"/>
      <c r="DJ497" s="4"/>
      <c r="DK497" s="4"/>
      <c r="DL497" s="4"/>
      <c r="DM497" s="4"/>
      <c r="DN497" s="4"/>
      <c r="DO497" s="4"/>
      <c r="DP497" s="4"/>
      <c r="DQ497" s="4"/>
      <c r="DR497" s="4"/>
      <c r="DS497" s="4"/>
      <c r="DT497" s="4"/>
      <c r="DU497" s="3"/>
      <c r="DV497" s="3"/>
      <c r="DW497" s="3"/>
      <c r="DX497" s="3"/>
      <c r="DY497" s="3"/>
      <c r="DZ497" s="3"/>
      <c r="EA497" s="3"/>
    </row>
    <row r="498" spans="19:131" x14ac:dyDescent="0.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4"/>
      <c r="DD498" s="4"/>
      <c r="DE498" s="3"/>
      <c r="DF498" s="4"/>
      <c r="DG498" s="4"/>
      <c r="DH498" s="4"/>
      <c r="DI498" s="4"/>
      <c r="DJ498" s="4"/>
      <c r="DK498" s="4"/>
      <c r="DL498" s="4"/>
      <c r="DM498" s="4"/>
      <c r="DN498" s="4"/>
      <c r="DO498" s="4"/>
      <c r="DP498" s="4"/>
      <c r="DQ498" s="4"/>
      <c r="DR498" s="4"/>
      <c r="DS498" s="4"/>
      <c r="DT498" s="4"/>
      <c r="DU498" s="3"/>
      <c r="DV498" s="3"/>
      <c r="DW498" s="3"/>
      <c r="DX498" s="3"/>
      <c r="DY498" s="3"/>
      <c r="DZ498" s="3"/>
      <c r="EA498" s="3"/>
    </row>
    <row r="499" spans="19:131" x14ac:dyDescent="0.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4"/>
      <c r="DD499" s="4"/>
      <c r="DE499" s="3"/>
      <c r="DF499" s="4"/>
      <c r="DG499" s="4"/>
      <c r="DH499" s="4"/>
      <c r="DI499" s="4"/>
      <c r="DJ499" s="4"/>
      <c r="DK499" s="4"/>
      <c r="DL499" s="4"/>
      <c r="DM499" s="4"/>
      <c r="DN499" s="4"/>
      <c r="DO499" s="4"/>
      <c r="DP499" s="4"/>
      <c r="DQ499" s="4"/>
      <c r="DR499" s="4"/>
      <c r="DS499" s="4"/>
      <c r="DT499" s="4"/>
      <c r="DU499" s="3"/>
      <c r="DV499" s="3"/>
      <c r="DW499" s="3"/>
      <c r="DX499" s="3"/>
      <c r="DY499" s="3"/>
      <c r="DZ499" s="3"/>
      <c r="EA499" s="3"/>
    </row>
    <row r="500" spans="19:131" x14ac:dyDescent="0.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4"/>
      <c r="DD500" s="4"/>
      <c r="DE500" s="3"/>
      <c r="DF500" s="4"/>
      <c r="DG500" s="4"/>
      <c r="DH500" s="4"/>
      <c r="DI500" s="4"/>
      <c r="DJ500" s="4"/>
      <c r="DK500" s="4"/>
      <c r="DL500" s="4"/>
      <c r="DM500" s="4"/>
      <c r="DN500" s="4"/>
      <c r="DO500" s="4"/>
      <c r="DP500" s="4"/>
      <c r="DQ500" s="4"/>
      <c r="DR500" s="4"/>
      <c r="DS500" s="4"/>
      <c r="DT500" s="4"/>
      <c r="DU500" s="3"/>
      <c r="DV500" s="3"/>
      <c r="DW500" s="3"/>
      <c r="DX500" s="3"/>
      <c r="DY500" s="3"/>
      <c r="DZ500" s="3"/>
      <c r="EA500" s="3"/>
    </row>
    <row r="501" spans="19:131" x14ac:dyDescent="0.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4"/>
      <c r="DD501" s="4"/>
      <c r="DE501" s="3"/>
      <c r="DF501" s="4"/>
      <c r="DG501" s="4"/>
      <c r="DH501" s="4"/>
      <c r="DI501" s="4"/>
      <c r="DJ501" s="4"/>
      <c r="DK501" s="4"/>
      <c r="DL501" s="4"/>
      <c r="DM501" s="4"/>
      <c r="DN501" s="4"/>
      <c r="DO501" s="4"/>
      <c r="DP501" s="4"/>
      <c r="DQ501" s="4"/>
      <c r="DR501" s="4"/>
      <c r="DS501" s="4"/>
      <c r="DT501" s="4"/>
      <c r="DU501" s="3"/>
      <c r="DV501" s="3"/>
      <c r="DW501" s="3"/>
      <c r="DX501" s="3"/>
      <c r="DY501" s="3"/>
      <c r="DZ501" s="3"/>
      <c r="EA501" s="3"/>
    </row>
    <row r="502" spans="19:131" x14ac:dyDescent="0.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4"/>
      <c r="DD502" s="4"/>
      <c r="DE502" s="3"/>
      <c r="DF502" s="4"/>
      <c r="DG502" s="4"/>
      <c r="DH502" s="4"/>
      <c r="DI502" s="4"/>
      <c r="DJ502" s="4"/>
      <c r="DK502" s="4"/>
      <c r="DL502" s="4"/>
      <c r="DM502" s="4"/>
      <c r="DN502" s="4"/>
      <c r="DO502" s="4"/>
      <c r="DP502" s="4"/>
      <c r="DQ502" s="4"/>
      <c r="DR502" s="4"/>
      <c r="DS502" s="4"/>
      <c r="DT502" s="4"/>
      <c r="DU502" s="3"/>
      <c r="DV502" s="3"/>
      <c r="DW502" s="3"/>
      <c r="DX502" s="3"/>
      <c r="DY502" s="3"/>
      <c r="DZ502" s="3"/>
      <c r="EA502" s="3"/>
    </row>
    <row r="503" spans="19:131" x14ac:dyDescent="0.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4"/>
      <c r="DD503" s="4"/>
      <c r="DE503" s="3"/>
      <c r="DF503" s="4"/>
      <c r="DG503" s="4"/>
      <c r="DH503" s="4"/>
      <c r="DI503" s="4"/>
      <c r="DJ503" s="4"/>
      <c r="DK503" s="4"/>
      <c r="DL503" s="4"/>
      <c r="DM503" s="4"/>
      <c r="DN503" s="4"/>
      <c r="DO503" s="4"/>
      <c r="DP503" s="4"/>
      <c r="DQ503" s="4"/>
      <c r="DR503" s="4"/>
      <c r="DS503" s="4"/>
      <c r="DT503" s="4"/>
      <c r="DU503" s="3"/>
      <c r="DV503" s="3"/>
      <c r="DW503" s="3"/>
      <c r="DX503" s="3"/>
      <c r="DY503" s="3"/>
      <c r="DZ503" s="3"/>
      <c r="EA503" s="3"/>
    </row>
    <row r="504" spans="19:131" x14ac:dyDescent="0.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4"/>
      <c r="DD504" s="4"/>
      <c r="DE504" s="3"/>
      <c r="DF504" s="4"/>
      <c r="DG504" s="4"/>
      <c r="DH504" s="4"/>
      <c r="DI504" s="4"/>
      <c r="DJ504" s="4"/>
      <c r="DK504" s="4"/>
      <c r="DL504" s="4"/>
      <c r="DM504" s="4"/>
      <c r="DN504" s="4"/>
      <c r="DO504" s="4"/>
      <c r="DP504" s="4"/>
      <c r="DQ504" s="4"/>
      <c r="DR504" s="4"/>
      <c r="DS504" s="4"/>
      <c r="DT504" s="4"/>
      <c r="DU504" s="3"/>
      <c r="DV504" s="3"/>
      <c r="DW504" s="3"/>
      <c r="DX504" s="3"/>
      <c r="DY504" s="3"/>
      <c r="DZ504" s="3"/>
      <c r="EA504" s="3"/>
    </row>
    <row r="505" spans="19:131" x14ac:dyDescent="0.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4"/>
      <c r="DD505" s="4"/>
      <c r="DE505" s="3"/>
      <c r="DF505" s="4"/>
      <c r="DG505" s="4"/>
      <c r="DH505" s="4"/>
      <c r="DI505" s="4"/>
      <c r="DJ505" s="4"/>
      <c r="DK505" s="4"/>
      <c r="DL505" s="4"/>
      <c r="DM505" s="4"/>
      <c r="DN505" s="4"/>
      <c r="DO505" s="4"/>
      <c r="DP505" s="4"/>
      <c r="DQ505" s="4"/>
      <c r="DR505" s="4"/>
      <c r="DS505" s="4"/>
      <c r="DT505" s="4"/>
      <c r="DU505" s="3"/>
      <c r="DV505" s="3"/>
      <c r="DW505" s="3"/>
      <c r="DX505" s="3"/>
      <c r="DY505" s="3"/>
      <c r="DZ505" s="3"/>
      <c r="EA505" s="3"/>
    </row>
    <row r="506" spans="19:131" x14ac:dyDescent="0.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4"/>
      <c r="DD506" s="4"/>
      <c r="DE506" s="3"/>
      <c r="DF506" s="4"/>
      <c r="DG506" s="4"/>
      <c r="DH506" s="4"/>
      <c r="DI506" s="4"/>
      <c r="DJ506" s="4"/>
      <c r="DK506" s="4"/>
      <c r="DL506" s="4"/>
      <c r="DM506" s="4"/>
      <c r="DN506" s="4"/>
      <c r="DO506" s="4"/>
      <c r="DP506" s="4"/>
      <c r="DQ506" s="4"/>
      <c r="DR506" s="4"/>
      <c r="DS506" s="4"/>
      <c r="DT506" s="4"/>
      <c r="DU506" s="3"/>
      <c r="DV506" s="3"/>
      <c r="DW506" s="3"/>
      <c r="DX506" s="3"/>
      <c r="DY506" s="3"/>
      <c r="DZ506" s="3"/>
      <c r="EA506" s="3"/>
    </row>
    <row r="507" spans="19:131" x14ac:dyDescent="0.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4"/>
      <c r="DD507" s="4"/>
      <c r="DE507" s="3"/>
      <c r="DF507" s="4"/>
      <c r="DG507" s="4"/>
      <c r="DH507" s="4"/>
      <c r="DI507" s="4"/>
      <c r="DJ507" s="4"/>
      <c r="DK507" s="4"/>
      <c r="DL507" s="4"/>
      <c r="DM507" s="4"/>
      <c r="DN507" s="4"/>
      <c r="DO507" s="4"/>
      <c r="DP507" s="4"/>
      <c r="DQ507" s="4"/>
      <c r="DR507" s="4"/>
      <c r="DS507" s="4"/>
      <c r="DT507" s="4"/>
      <c r="DU507" s="3"/>
      <c r="DV507" s="3"/>
      <c r="DW507" s="3"/>
      <c r="DX507" s="3"/>
      <c r="DY507" s="3"/>
      <c r="DZ507" s="3"/>
      <c r="EA507" s="3"/>
    </row>
    <row r="508" spans="19:131" x14ac:dyDescent="0.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4"/>
      <c r="DD508" s="4"/>
      <c r="DE508" s="3"/>
      <c r="DF508" s="4"/>
      <c r="DG508" s="4"/>
      <c r="DH508" s="4"/>
      <c r="DI508" s="4"/>
      <c r="DJ508" s="4"/>
      <c r="DK508" s="4"/>
      <c r="DL508" s="4"/>
      <c r="DM508" s="4"/>
      <c r="DN508" s="4"/>
      <c r="DO508" s="4"/>
      <c r="DP508" s="4"/>
      <c r="DQ508" s="4"/>
      <c r="DR508" s="4"/>
      <c r="DS508" s="4"/>
      <c r="DT508" s="4"/>
      <c r="DU508" s="3"/>
      <c r="DV508" s="3"/>
      <c r="DW508" s="3"/>
      <c r="DX508" s="3"/>
      <c r="DY508" s="3"/>
      <c r="DZ508" s="3"/>
      <c r="EA508" s="3"/>
    </row>
    <row r="509" spans="19:131" x14ac:dyDescent="0.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4"/>
      <c r="DD509" s="4"/>
      <c r="DE509" s="3"/>
      <c r="DF509" s="4"/>
      <c r="DG509" s="4"/>
      <c r="DH509" s="4"/>
      <c r="DI509" s="4"/>
      <c r="DJ509" s="4"/>
      <c r="DK509" s="4"/>
      <c r="DL509" s="4"/>
      <c r="DM509" s="4"/>
      <c r="DN509" s="4"/>
      <c r="DO509" s="4"/>
      <c r="DP509" s="4"/>
      <c r="DQ509" s="4"/>
      <c r="DR509" s="4"/>
      <c r="DS509" s="4"/>
      <c r="DT509" s="4"/>
      <c r="DU509" s="3"/>
      <c r="DV509" s="3"/>
      <c r="DW509" s="3"/>
      <c r="DX509" s="3"/>
      <c r="DY509" s="3"/>
      <c r="DZ509" s="3"/>
      <c r="EA509" s="3"/>
    </row>
    <row r="510" spans="19:131" x14ac:dyDescent="0.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4"/>
      <c r="DD510" s="4"/>
      <c r="DE510" s="3"/>
      <c r="DF510" s="4"/>
      <c r="DG510" s="4"/>
      <c r="DH510" s="4"/>
      <c r="DI510" s="4"/>
      <c r="DJ510" s="4"/>
      <c r="DK510" s="4"/>
      <c r="DL510" s="4"/>
      <c r="DM510" s="4"/>
      <c r="DN510" s="4"/>
      <c r="DO510" s="4"/>
      <c r="DP510" s="4"/>
      <c r="DQ510" s="4"/>
      <c r="DR510" s="4"/>
      <c r="DS510" s="4"/>
      <c r="DT510" s="4"/>
      <c r="DU510" s="3"/>
      <c r="DV510" s="3"/>
      <c r="DW510" s="3"/>
      <c r="DX510" s="3"/>
      <c r="DY510" s="3"/>
      <c r="DZ510" s="3"/>
      <c r="EA510" s="3"/>
    </row>
    <row r="511" spans="19:131" x14ac:dyDescent="0.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4"/>
      <c r="DD511" s="4"/>
      <c r="DE511" s="3"/>
      <c r="DF511" s="4"/>
      <c r="DG511" s="4"/>
      <c r="DH511" s="4"/>
      <c r="DI511" s="4"/>
      <c r="DJ511" s="4"/>
      <c r="DK511" s="4"/>
      <c r="DL511" s="4"/>
      <c r="DM511" s="4"/>
      <c r="DN511" s="4"/>
      <c r="DO511" s="4"/>
      <c r="DP511" s="4"/>
      <c r="DQ511" s="4"/>
      <c r="DR511" s="4"/>
      <c r="DS511" s="4"/>
      <c r="DT511" s="4"/>
      <c r="DU511" s="3"/>
      <c r="DV511" s="3"/>
      <c r="DW511" s="3"/>
      <c r="DX511" s="3"/>
      <c r="DY511" s="3"/>
      <c r="DZ511" s="3"/>
      <c r="EA511" s="3"/>
    </row>
    <row r="512" spans="19:131" x14ac:dyDescent="0.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4"/>
      <c r="DD512" s="4"/>
      <c r="DE512" s="3"/>
      <c r="DF512" s="4"/>
      <c r="DG512" s="4"/>
      <c r="DH512" s="4"/>
      <c r="DI512" s="4"/>
      <c r="DJ512" s="4"/>
      <c r="DK512" s="4"/>
      <c r="DL512" s="4"/>
      <c r="DM512" s="4"/>
      <c r="DN512" s="4"/>
      <c r="DO512" s="4"/>
      <c r="DP512" s="4"/>
      <c r="DQ512" s="4"/>
      <c r="DR512" s="4"/>
      <c r="DS512" s="4"/>
      <c r="DT512" s="4"/>
      <c r="DU512" s="3"/>
      <c r="DV512" s="3"/>
      <c r="DW512" s="3"/>
      <c r="DX512" s="3"/>
      <c r="DY512" s="3"/>
      <c r="DZ512" s="3"/>
      <c r="EA512" s="3"/>
    </row>
    <row r="513" spans="19:131" x14ac:dyDescent="0.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4"/>
      <c r="DD513" s="4"/>
      <c r="DE513" s="3"/>
      <c r="DF513" s="4"/>
      <c r="DG513" s="4"/>
      <c r="DH513" s="4"/>
      <c r="DI513" s="4"/>
      <c r="DJ513" s="4"/>
      <c r="DK513" s="4"/>
      <c r="DL513" s="4"/>
      <c r="DM513" s="4"/>
      <c r="DN513" s="4"/>
      <c r="DO513" s="4"/>
      <c r="DP513" s="4"/>
      <c r="DQ513" s="4"/>
      <c r="DR513" s="4"/>
      <c r="DS513" s="4"/>
      <c r="DT513" s="4"/>
      <c r="DU513" s="3"/>
      <c r="DV513" s="3"/>
      <c r="DW513" s="3"/>
      <c r="DX513" s="3"/>
      <c r="DY513" s="3"/>
      <c r="DZ513" s="3"/>
      <c r="EA513" s="3"/>
    </row>
    <row r="514" spans="19:131" x14ac:dyDescent="0.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4"/>
      <c r="DD514" s="4"/>
      <c r="DE514" s="3"/>
      <c r="DF514" s="4"/>
      <c r="DG514" s="4"/>
      <c r="DH514" s="4"/>
      <c r="DI514" s="4"/>
      <c r="DJ514" s="4"/>
      <c r="DK514" s="4"/>
      <c r="DL514" s="4"/>
      <c r="DM514" s="4"/>
      <c r="DN514" s="4"/>
      <c r="DO514" s="4"/>
      <c r="DP514" s="4"/>
      <c r="DQ514" s="4"/>
      <c r="DR514" s="4"/>
      <c r="DS514" s="4"/>
      <c r="DT514" s="4"/>
      <c r="DU514" s="3"/>
      <c r="DV514" s="3"/>
      <c r="DW514" s="3"/>
      <c r="DX514" s="3"/>
      <c r="DY514" s="3"/>
      <c r="DZ514" s="3"/>
      <c r="EA514" s="3"/>
    </row>
    <row r="515" spans="19:131" x14ac:dyDescent="0.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4"/>
      <c r="DD515" s="4"/>
      <c r="DE515" s="3"/>
      <c r="DF515" s="4"/>
      <c r="DG515" s="4"/>
      <c r="DH515" s="4"/>
      <c r="DI515" s="4"/>
      <c r="DJ515" s="4"/>
      <c r="DK515" s="4"/>
      <c r="DL515" s="4"/>
      <c r="DM515" s="4"/>
      <c r="DN515" s="4"/>
      <c r="DO515" s="4"/>
      <c r="DP515" s="4"/>
      <c r="DQ515" s="4"/>
      <c r="DR515" s="4"/>
      <c r="DS515" s="4"/>
      <c r="DT515" s="4"/>
      <c r="DU515" s="3"/>
      <c r="DV515" s="3"/>
      <c r="DW515" s="3"/>
      <c r="DX515" s="3"/>
      <c r="DY515" s="3"/>
      <c r="DZ515" s="3"/>
      <c r="EA515" s="3"/>
    </row>
    <row r="516" spans="19:131" x14ac:dyDescent="0.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4"/>
      <c r="DD516" s="4"/>
      <c r="DE516" s="3"/>
      <c r="DF516" s="4"/>
      <c r="DG516" s="4"/>
      <c r="DH516" s="4"/>
      <c r="DI516" s="4"/>
      <c r="DJ516" s="4"/>
      <c r="DK516" s="4"/>
      <c r="DL516" s="4"/>
      <c r="DM516" s="4"/>
      <c r="DN516" s="4"/>
      <c r="DO516" s="4"/>
      <c r="DP516" s="4"/>
      <c r="DQ516" s="4"/>
      <c r="DR516" s="4"/>
      <c r="DS516" s="4"/>
      <c r="DT516" s="4"/>
      <c r="DU516" s="3"/>
      <c r="DV516" s="3"/>
      <c r="DW516" s="3"/>
      <c r="DX516" s="3"/>
      <c r="DY516" s="3"/>
      <c r="DZ516" s="3"/>
      <c r="EA516" s="3"/>
    </row>
    <row r="517" spans="19:131" x14ac:dyDescent="0.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4"/>
      <c r="DD517" s="4"/>
      <c r="DE517" s="3"/>
      <c r="DF517" s="4"/>
      <c r="DG517" s="4"/>
      <c r="DH517" s="4"/>
      <c r="DI517" s="4"/>
      <c r="DJ517" s="4"/>
      <c r="DK517" s="4"/>
      <c r="DL517" s="4"/>
      <c r="DM517" s="4"/>
      <c r="DN517" s="4"/>
      <c r="DO517" s="4"/>
      <c r="DP517" s="4"/>
      <c r="DQ517" s="4"/>
      <c r="DR517" s="4"/>
      <c r="DS517" s="4"/>
      <c r="DT517" s="4"/>
      <c r="DU517" s="3"/>
      <c r="DV517" s="3"/>
      <c r="DW517" s="3"/>
      <c r="DX517" s="3"/>
      <c r="DY517" s="3"/>
      <c r="DZ517" s="3"/>
      <c r="EA517" s="3"/>
    </row>
    <row r="518" spans="19:131" x14ac:dyDescent="0.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4"/>
      <c r="DD518" s="4"/>
      <c r="DE518" s="3"/>
      <c r="DF518" s="4"/>
      <c r="DG518" s="4"/>
      <c r="DH518" s="4"/>
      <c r="DI518" s="4"/>
      <c r="DJ518" s="4"/>
      <c r="DK518" s="4"/>
      <c r="DL518" s="4"/>
      <c r="DM518" s="4"/>
      <c r="DN518" s="4"/>
      <c r="DO518" s="4"/>
      <c r="DP518" s="4"/>
      <c r="DQ518" s="4"/>
      <c r="DR518" s="4"/>
      <c r="DS518" s="4"/>
      <c r="DT518" s="4"/>
      <c r="DU518" s="3"/>
      <c r="DV518" s="3"/>
      <c r="DW518" s="3"/>
      <c r="DX518" s="3"/>
      <c r="DY518" s="3"/>
      <c r="DZ518" s="3"/>
      <c r="EA518" s="3"/>
    </row>
    <row r="519" spans="19:131" x14ac:dyDescent="0.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4"/>
      <c r="DD519" s="4"/>
      <c r="DE519" s="3"/>
      <c r="DF519" s="4"/>
      <c r="DG519" s="4"/>
      <c r="DH519" s="4"/>
      <c r="DI519" s="4"/>
      <c r="DJ519" s="4"/>
      <c r="DK519" s="4"/>
      <c r="DL519" s="4"/>
      <c r="DM519" s="4"/>
      <c r="DN519" s="4"/>
      <c r="DO519" s="4"/>
      <c r="DP519" s="4"/>
      <c r="DQ519" s="4"/>
      <c r="DR519" s="4"/>
      <c r="DS519" s="4"/>
      <c r="DT519" s="4"/>
      <c r="DU519" s="3"/>
      <c r="DV519" s="3"/>
      <c r="DW519" s="3"/>
      <c r="DX519" s="3"/>
      <c r="DY519" s="3"/>
      <c r="DZ519" s="3"/>
      <c r="EA519" s="3"/>
    </row>
    <row r="520" spans="19:131" x14ac:dyDescent="0.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4"/>
      <c r="DD520" s="4"/>
      <c r="DE520" s="3"/>
      <c r="DF520" s="4"/>
      <c r="DG520" s="4"/>
      <c r="DH520" s="4"/>
      <c r="DI520" s="4"/>
      <c r="DJ520" s="4"/>
      <c r="DK520" s="4"/>
      <c r="DL520" s="4"/>
      <c r="DM520" s="4"/>
      <c r="DN520" s="4"/>
      <c r="DO520" s="4"/>
      <c r="DP520" s="4"/>
      <c r="DQ520" s="4"/>
      <c r="DR520" s="4"/>
      <c r="DS520" s="4"/>
      <c r="DT520" s="4"/>
      <c r="DU520" s="3"/>
      <c r="DV520" s="3"/>
      <c r="DW520" s="3"/>
      <c r="DX520" s="3"/>
      <c r="DY520" s="3"/>
      <c r="DZ520" s="3"/>
      <c r="EA520" s="3"/>
    </row>
    <row r="521" spans="19:131" x14ac:dyDescent="0.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4"/>
      <c r="DD521" s="4"/>
      <c r="DE521" s="3"/>
      <c r="DF521" s="4"/>
      <c r="DG521" s="4"/>
      <c r="DH521" s="4"/>
      <c r="DI521" s="4"/>
      <c r="DJ521" s="4"/>
      <c r="DK521" s="4"/>
      <c r="DL521" s="4"/>
      <c r="DM521" s="4"/>
      <c r="DN521" s="4"/>
      <c r="DO521" s="4"/>
      <c r="DP521" s="4"/>
      <c r="DQ521" s="4"/>
      <c r="DR521" s="4"/>
      <c r="DS521" s="4"/>
      <c r="DT521" s="4"/>
      <c r="DU521" s="3"/>
      <c r="DV521" s="3"/>
      <c r="DW521" s="3"/>
      <c r="DX521" s="3"/>
      <c r="DY521" s="3"/>
      <c r="DZ521" s="3"/>
      <c r="EA521" s="3"/>
    </row>
    <row r="522" spans="19:131" x14ac:dyDescent="0.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4"/>
      <c r="DD522" s="4"/>
      <c r="DE522" s="3"/>
      <c r="DF522" s="4"/>
      <c r="DG522" s="4"/>
      <c r="DH522" s="4"/>
      <c r="DI522" s="4"/>
      <c r="DJ522" s="4"/>
      <c r="DK522" s="4"/>
      <c r="DL522" s="4"/>
      <c r="DM522" s="4"/>
      <c r="DN522" s="4"/>
      <c r="DO522" s="4"/>
      <c r="DP522" s="4"/>
      <c r="DQ522" s="4"/>
      <c r="DR522" s="4"/>
      <c r="DS522" s="4"/>
      <c r="DT522" s="4"/>
      <c r="DU522" s="3"/>
      <c r="DV522" s="3"/>
      <c r="DW522" s="3"/>
      <c r="DX522" s="3"/>
      <c r="DY522" s="3"/>
      <c r="DZ522" s="3"/>
      <c r="EA522" s="3"/>
    </row>
    <row r="523" spans="19:131" x14ac:dyDescent="0.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4"/>
      <c r="DD523" s="4"/>
      <c r="DE523" s="3"/>
      <c r="DF523" s="4"/>
      <c r="DG523" s="4"/>
      <c r="DH523" s="4"/>
      <c r="DI523" s="4"/>
      <c r="DJ523" s="4"/>
      <c r="DK523" s="4"/>
      <c r="DL523" s="4"/>
      <c r="DM523" s="4"/>
      <c r="DN523" s="4"/>
      <c r="DO523" s="4"/>
      <c r="DP523" s="4"/>
      <c r="DQ523" s="4"/>
      <c r="DR523" s="4"/>
      <c r="DS523" s="4"/>
      <c r="DT523" s="4"/>
      <c r="DU523" s="3"/>
      <c r="DV523" s="3"/>
      <c r="DW523" s="3"/>
      <c r="DX523" s="3"/>
      <c r="DY523" s="3"/>
      <c r="DZ523" s="3"/>
      <c r="EA523" s="3"/>
    </row>
    <row r="524" spans="19:131" x14ac:dyDescent="0.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4"/>
      <c r="DD524" s="4"/>
      <c r="DE524" s="3"/>
      <c r="DF524" s="4"/>
      <c r="DG524" s="4"/>
      <c r="DH524" s="4"/>
      <c r="DI524" s="4"/>
      <c r="DJ524" s="4"/>
      <c r="DK524" s="4"/>
      <c r="DL524" s="4"/>
      <c r="DM524" s="4"/>
      <c r="DN524" s="4"/>
      <c r="DO524" s="4"/>
      <c r="DP524" s="4"/>
      <c r="DQ524" s="4"/>
      <c r="DR524" s="4"/>
      <c r="DS524" s="4"/>
      <c r="DT524" s="4"/>
      <c r="DU524" s="3"/>
      <c r="DV524" s="3"/>
      <c r="DW524" s="3"/>
      <c r="DX524" s="3"/>
      <c r="DY524" s="3"/>
      <c r="DZ524" s="3"/>
      <c r="EA524" s="3"/>
    </row>
    <row r="525" spans="19:131" x14ac:dyDescent="0.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4"/>
      <c r="DD525" s="4"/>
      <c r="DE525" s="3"/>
      <c r="DF525" s="4"/>
      <c r="DG525" s="4"/>
      <c r="DH525" s="4"/>
      <c r="DI525" s="4"/>
      <c r="DJ525" s="4"/>
      <c r="DK525" s="4"/>
      <c r="DL525" s="4"/>
      <c r="DM525" s="4"/>
      <c r="DN525" s="4"/>
      <c r="DO525" s="4"/>
      <c r="DP525" s="4"/>
      <c r="DQ525" s="4"/>
      <c r="DR525" s="4"/>
      <c r="DS525" s="4"/>
      <c r="DT525" s="4"/>
      <c r="DU525" s="3"/>
      <c r="DV525" s="3"/>
      <c r="DW525" s="3"/>
      <c r="DX525" s="3"/>
      <c r="DY525" s="3"/>
      <c r="DZ525" s="3"/>
      <c r="EA525" s="3"/>
    </row>
    <row r="526" spans="19:131" x14ac:dyDescent="0.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4"/>
      <c r="DD526" s="4"/>
      <c r="DE526" s="3"/>
      <c r="DF526" s="4"/>
      <c r="DG526" s="4"/>
      <c r="DH526" s="4"/>
      <c r="DI526" s="4"/>
      <c r="DJ526" s="4"/>
      <c r="DK526" s="4"/>
      <c r="DL526" s="4"/>
      <c r="DM526" s="4"/>
      <c r="DN526" s="4"/>
      <c r="DO526" s="4"/>
      <c r="DP526" s="4"/>
      <c r="DQ526" s="4"/>
      <c r="DR526" s="4"/>
      <c r="DS526" s="4"/>
      <c r="DT526" s="4"/>
      <c r="DU526" s="3"/>
      <c r="DV526" s="3"/>
      <c r="DW526" s="3"/>
      <c r="DX526" s="3"/>
      <c r="DY526" s="3"/>
      <c r="DZ526" s="3"/>
      <c r="EA526" s="3"/>
    </row>
    <row r="527" spans="19:131" x14ac:dyDescent="0.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4"/>
      <c r="DD527" s="4"/>
      <c r="DE527" s="3"/>
      <c r="DF527" s="4"/>
      <c r="DG527" s="4"/>
      <c r="DH527" s="4"/>
      <c r="DI527" s="4"/>
      <c r="DJ527" s="4"/>
      <c r="DK527" s="4"/>
      <c r="DL527" s="4"/>
      <c r="DM527" s="4"/>
      <c r="DN527" s="4"/>
      <c r="DO527" s="4"/>
      <c r="DP527" s="4"/>
      <c r="DQ527" s="4"/>
      <c r="DR527" s="4"/>
      <c r="DS527" s="4"/>
      <c r="DT527" s="4"/>
      <c r="DU527" s="3"/>
      <c r="DV527" s="3"/>
      <c r="DW527" s="3"/>
      <c r="DX527" s="3"/>
      <c r="DY527" s="3"/>
      <c r="DZ527" s="3"/>
      <c r="EA527" s="3"/>
    </row>
    <row r="528" spans="19:131" x14ac:dyDescent="0.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4"/>
      <c r="DD528" s="4"/>
      <c r="DE528" s="3"/>
      <c r="DF528" s="4"/>
      <c r="DG528" s="4"/>
      <c r="DH528" s="4"/>
      <c r="DI528" s="4"/>
      <c r="DJ528" s="4"/>
      <c r="DK528" s="4"/>
      <c r="DL528" s="4"/>
      <c r="DM528" s="4"/>
      <c r="DN528" s="4"/>
      <c r="DO528" s="4"/>
      <c r="DP528" s="4"/>
      <c r="DQ528" s="4"/>
      <c r="DR528" s="4"/>
      <c r="DS528" s="4"/>
      <c r="DT528" s="4"/>
      <c r="DU528" s="3"/>
      <c r="DV528" s="3"/>
      <c r="DW528" s="3"/>
      <c r="DX528" s="3"/>
      <c r="DY528" s="3"/>
      <c r="DZ528" s="3"/>
      <c r="EA528" s="3"/>
    </row>
    <row r="529" spans="19:131" x14ac:dyDescent="0.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4"/>
      <c r="DD529" s="4"/>
      <c r="DE529" s="3"/>
      <c r="DF529" s="4"/>
      <c r="DG529" s="4"/>
      <c r="DH529" s="4"/>
      <c r="DI529" s="4"/>
      <c r="DJ529" s="4"/>
      <c r="DK529" s="4"/>
      <c r="DL529" s="4"/>
      <c r="DM529" s="4"/>
      <c r="DN529" s="4"/>
      <c r="DO529" s="4"/>
      <c r="DP529" s="4"/>
      <c r="DQ529" s="4"/>
      <c r="DR529" s="4"/>
      <c r="DS529" s="4"/>
      <c r="DT529" s="4"/>
      <c r="DU529" s="3"/>
      <c r="DV529" s="3"/>
      <c r="DW529" s="3"/>
      <c r="DX529" s="3"/>
      <c r="DY529" s="3"/>
      <c r="DZ529" s="3"/>
      <c r="EA529" s="3"/>
    </row>
    <row r="530" spans="19:131" x14ac:dyDescent="0.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4"/>
      <c r="DD530" s="4"/>
      <c r="DE530" s="3"/>
      <c r="DF530" s="4"/>
      <c r="DG530" s="4"/>
      <c r="DH530" s="4"/>
      <c r="DI530" s="4"/>
      <c r="DJ530" s="4"/>
      <c r="DK530" s="4"/>
      <c r="DL530" s="4"/>
      <c r="DM530" s="4"/>
      <c r="DN530" s="4"/>
      <c r="DO530" s="4"/>
      <c r="DP530" s="4"/>
      <c r="DQ530" s="4"/>
      <c r="DR530" s="4"/>
      <c r="DS530" s="4"/>
      <c r="DT530" s="4"/>
      <c r="DU530" s="3"/>
      <c r="DV530" s="3"/>
      <c r="DW530" s="3"/>
      <c r="DX530" s="3"/>
      <c r="DY530" s="3"/>
      <c r="DZ530" s="3"/>
      <c r="EA530" s="3"/>
    </row>
    <row r="531" spans="19:131" x14ac:dyDescent="0.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4"/>
      <c r="DD531" s="4"/>
      <c r="DE531" s="3"/>
      <c r="DF531" s="4"/>
      <c r="DG531" s="4"/>
      <c r="DH531" s="4"/>
      <c r="DI531" s="4"/>
      <c r="DJ531" s="4"/>
      <c r="DK531" s="4"/>
      <c r="DL531" s="4"/>
      <c r="DM531" s="4"/>
      <c r="DN531" s="4"/>
      <c r="DO531" s="4"/>
      <c r="DP531" s="4"/>
      <c r="DQ531" s="4"/>
      <c r="DR531" s="4"/>
      <c r="DS531" s="4"/>
      <c r="DT531" s="4"/>
      <c r="DU531" s="3"/>
      <c r="DV531" s="3"/>
      <c r="DW531" s="3"/>
      <c r="DX531" s="3"/>
      <c r="DY531" s="3"/>
      <c r="DZ531" s="3"/>
      <c r="EA531" s="3"/>
    </row>
    <row r="532" spans="19:131" x14ac:dyDescent="0.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4"/>
      <c r="DD532" s="4"/>
      <c r="DE532" s="3"/>
      <c r="DF532" s="4"/>
      <c r="DG532" s="4"/>
      <c r="DH532" s="4"/>
      <c r="DI532" s="4"/>
      <c r="DJ532" s="4"/>
      <c r="DK532" s="4"/>
      <c r="DL532" s="4"/>
      <c r="DM532" s="4"/>
      <c r="DN532" s="4"/>
      <c r="DO532" s="4"/>
      <c r="DP532" s="4"/>
      <c r="DQ532" s="4"/>
      <c r="DR532" s="4"/>
      <c r="DS532" s="4"/>
      <c r="DT532" s="4"/>
      <c r="DU532" s="3"/>
      <c r="DV532" s="3"/>
      <c r="DW532" s="3"/>
      <c r="DX532" s="3"/>
      <c r="DY532" s="3"/>
      <c r="DZ532" s="3"/>
      <c r="EA532" s="3"/>
    </row>
    <row r="533" spans="19:131" x14ac:dyDescent="0.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4"/>
      <c r="DD533" s="4"/>
      <c r="DE533" s="3"/>
      <c r="DF533" s="4"/>
      <c r="DG533" s="4"/>
      <c r="DH533" s="4"/>
      <c r="DI533" s="4"/>
      <c r="DJ533" s="4"/>
      <c r="DK533" s="4"/>
      <c r="DL533" s="4"/>
      <c r="DM533" s="4"/>
      <c r="DN533" s="4"/>
      <c r="DO533" s="4"/>
      <c r="DP533" s="4"/>
      <c r="DQ533" s="4"/>
      <c r="DR533" s="4"/>
      <c r="DS533" s="4"/>
      <c r="DT533" s="4"/>
    </row>
  </sheetData>
  <sheetProtection algorithmName="SHA-512" hashValue="b6iGlSvXjBssM8tpP7nIJ+wVkiQDOU0c3GDuQKo9/PB3TOCufzbFyJD9RH3b8bUVf5buojJFQHDZljIH0t7cNQ==" saltValue="q7ZgGeU248LbY1xT0ewJHg==" spinCount="100000" sheet="1" objects="1" scenarios="1" selectLockedCells="1"/>
  <mergeCells count="125">
    <mergeCell ref="A15:G15"/>
    <mergeCell ref="H15:H20"/>
    <mergeCell ref="A16:B16"/>
    <mergeCell ref="E16:F16"/>
    <mergeCell ref="H21:H26"/>
    <mergeCell ref="A23:G23"/>
    <mergeCell ref="A24:B24"/>
    <mergeCell ref="E24:F24"/>
    <mergeCell ref="H9:H14"/>
    <mergeCell ref="A10:B10"/>
    <mergeCell ref="A11:B11"/>
    <mergeCell ref="A12:B12"/>
    <mergeCell ref="A13:B13"/>
    <mergeCell ref="A14:B14"/>
    <mergeCell ref="F14:G14"/>
    <mergeCell ref="A9:B9"/>
    <mergeCell ref="A141:G141"/>
    <mergeCell ref="A142:B142"/>
    <mergeCell ref="E142:F142"/>
    <mergeCell ref="H148:R148"/>
    <mergeCell ref="A125:G125"/>
    <mergeCell ref="A126:B126"/>
    <mergeCell ref="E126:F126"/>
    <mergeCell ref="A133:G133"/>
    <mergeCell ref="A134:B134"/>
    <mergeCell ref="E134:F134"/>
    <mergeCell ref="H130:H135"/>
    <mergeCell ref="H136:H141"/>
    <mergeCell ref="H142:H147"/>
    <mergeCell ref="O1:P1"/>
    <mergeCell ref="Q1:Q2"/>
    <mergeCell ref="R1:R2"/>
    <mergeCell ref="B2:C2"/>
    <mergeCell ref="A3:B3"/>
    <mergeCell ref="C3:D3"/>
    <mergeCell ref="E3:G3"/>
    <mergeCell ref="H3:H8"/>
    <mergeCell ref="A4:B4"/>
    <mergeCell ref="H1:H2"/>
    <mergeCell ref="I1:I2"/>
    <mergeCell ref="J1:K1"/>
    <mergeCell ref="L1:L2"/>
    <mergeCell ref="M1:M2"/>
    <mergeCell ref="B1:C1"/>
    <mergeCell ref="D1:E2"/>
    <mergeCell ref="C4:D4"/>
    <mergeCell ref="A5:B5"/>
    <mergeCell ref="C5:D5"/>
    <mergeCell ref="A6:B6"/>
    <mergeCell ref="A7:B7"/>
    <mergeCell ref="A8:B8"/>
    <mergeCell ref="N1:N2"/>
    <mergeCell ref="F4:G4"/>
    <mergeCell ref="F5:G5"/>
    <mergeCell ref="F6:G6"/>
    <mergeCell ref="F7:G7"/>
    <mergeCell ref="F8:G8"/>
    <mergeCell ref="F9:G9"/>
    <mergeCell ref="F10:G10"/>
    <mergeCell ref="F11:G11"/>
    <mergeCell ref="F12:G12"/>
    <mergeCell ref="F13:G13"/>
    <mergeCell ref="H27:H32"/>
    <mergeCell ref="A31:G31"/>
    <mergeCell ref="A32:B32"/>
    <mergeCell ref="E32:F32"/>
    <mergeCell ref="H33:H38"/>
    <mergeCell ref="A39:G39"/>
    <mergeCell ref="A40:B40"/>
    <mergeCell ref="C40:D40"/>
    <mergeCell ref="E40:F40"/>
    <mergeCell ref="A45:G45"/>
    <mergeCell ref="H46:H51"/>
    <mergeCell ref="A46:B46"/>
    <mergeCell ref="E46:F46"/>
    <mergeCell ref="H52:H57"/>
    <mergeCell ref="A53:G53"/>
    <mergeCell ref="A54:B54"/>
    <mergeCell ref="E54:F54"/>
    <mergeCell ref="H40:H45"/>
    <mergeCell ref="E62:F62"/>
    <mergeCell ref="H64:H69"/>
    <mergeCell ref="H124:H129"/>
    <mergeCell ref="H91:H96"/>
    <mergeCell ref="A94:G94"/>
    <mergeCell ref="A95:B95"/>
    <mergeCell ref="E95:F95"/>
    <mergeCell ref="H97:H102"/>
    <mergeCell ref="H103:H108"/>
    <mergeCell ref="A102:G102"/>
    <mergeCell ref="A103:B103"/>
    <mergeCell ref="C103:D103"/>
    <mergeCell ref="E103:F103"/>
    <mergeCell ref="A118:B118"/>
    <mergeCell ref="E118:F118"/>
    <mergeCell ref="H118:H123"/>
    <mergeCell ref="A116:G117"/>
    <mergeCell ref="A69:G69"/>
    <mergeCell ref="H70:H75"/>
    <mergeCell ref="A70:B70"/>
    <mergeCell ref="E70:F70"/>
    <mergeCell ref="A149:G149"/>
    <mergeCell ref="A150:B150"/>
    <mergeCell ref="E150:F150"/>
    <mergeCell ref="A157:G157"/>
    <mergeCell ref="A158:B158"/>
    <mergeCell ref="E158:F158"/>
    <mergeCell ref="H76:R78"/>
    <mergeCell ref="H39:R39"/>
    <mergeCell ref="H79:H84"/>
    <mergeCell ref="H115:R117"/>
    <mergeCell ref="H109:H114"/>
    <mergeCell ref="A108:G108"/>
    <mergeCell ref="A109:B109"/>
    <mergeCell ref="E109:F109"/>
    <mergeCell ref="A77:G78"/>
    <mergeCell ref="A79:B79"/>
    <mergeCell ref="E79:F79"/>
    <mergeCell ref="H85:H90"/>
    <mergeCell ref="A86:G86"/>
    <mergeCell ref="A87:B87"/>
    <mergeCell ref="E87:F87"/>
    <mergeCell ref="H58:H63"/>
    <mergeCell ref="A61:G61"/>
    <mergeCell ref="A62:B62"/>
  </mergeCells>
  <conditionalFormatting sqref="L3 M9:M38 Q3:R38 M40:M75 Q40:R75 M79:M114 M118:M123 Q79:R114 Q118:R123">
    <cfRule type="cellIs" dxfId="41" priority="48" operator="equal">
      <formula>0</formula>
    </cfRule>
  </conditionalFormatting>
  <conditionalFormatting sqref="L4:M8">
    <cfRule type="cellIs" dxfId="40" priority="46" operator="equal">
      <formula>0</formula>
    </cfRule>
  </conditionalFormatting>
  <conditionalFormatting sqref="M3">
    <cfRule type="cellIs" dxfId="39" priority="45" operator="equal">
      <formula>0</formula>
    </cfRule>
  </conditionalFormatting>
  <conditionalFormatting sqref="L9 L15 L21 L27 L33 L40 L46 L52 L58 L64 L70 L79 L85 L91 L97 L103 L109 L118">
    <cfRule type="cellIs" dxfId="38" priority="43" operator="equal">
      <formula>0</formula>
    </cfRule>
  </conditionalFormatting>
  <conditionalFormatting sqref="L10:L14 L16:L20 L22:L26 L28:L32 L34:L38 L41:L45 L47:L51 L53:L57 L59:L63 L65:L69 L71:L75 L80:L84 L86:L90 L92:L96 L98:L102 L104:L108 L110:L114 L119:L123">
    <cfRule type="cellIs" dxfId="37" priority="42" operator="equal">
      <formula>0</formula>
    </cfRule>
  </conditionalFormatting>
  <conditionalFormatting sqref="E32">
    <cfRule type="cellIs" dxfId="36" priority="37" operator="equal">
      <formula>0</formula>
    </cfRule>
  </conditionalFormatting>
  <conditionalFormatting sqref="E24">
    <cfRule type="cellIs" dxfId="35" priority="36" operator="equal">
      <formula>0</formula>
    </cfRule>
  </conditionalFormatting>
  <conditionalFormatting sqref="E16">
    <cfRule type="cellIs" dxfId="34" priority="35" operator="equal">
      <formula>0</formula>
    </cfRule>
  </conditionalFormatting>
  <conditionalFormatting sqref="E40">
    <cfRule type="cellIs" dxfId="33" priority="34" operator="equal">
      <formula>0</formula>
    </cfRule>
  </conditionalFormatting>
  <conditionalFormatting sqref="E46">
    <cfRule type="cellIs" dxfId="32" priority="33" operator="equal">
      <formula>0</formula>
    </cfRule>
  </conditionalFormatting>
  <conditionalFormatting sqref="E54">
    <cfRule type="cellIs" dxfId="31" priority="32" operator="equal">
      <formula>0</formula>
    </cfRule>
  </conditionalFormatting>
  <conditionalFormatting sqref="E62">
    <cfRule type="cellIs" dxfId="30" priority="31" operator="equal">
      <formula>0</formula>
    </cfRule>
  </conditionalFormatting>
  <conditionalFormatting sqref="E70">
    <cfRule type="cellIs" dxfId="29" priority="30" operator="equal">
      <formula>0</formula>
    </cfRule>
  </conditionalFormatting>
  <conditionalFormatting sqref="E79">
    <cfRule type="cellIs" dxfId="28" priority="29" operator="equal">
      <formula>0</formula>
    </cfRule>
  </conditionalFormatting>
  <conditionalFormatting sqref="E87">
    <cfRule type="cellIs" dxfId="27" priority="28" operator="equal">
      <formula>0</formula>
    </cfRule>
  </conditionalFormatting>
  <conditionalFormatting sqref="E95">
    <cfRule type="cellIs" dxfId="26" priority="27" operator="equal">
      <formula>0</formula>
    </cfRule>
  </conditionalFormatting>
  <conditionalFormatting sqref="E109">
    <cfRule type="cellIs" dxfId="25" priority="26" operator="equal">
      <formula>0</formula>
    </cfRule>
  </conditionalFormatting>
  <conditionalFormatting sqref="C46">
    <cfRule type="cellIs" dxfId="24" priority="25" operator="equal">
      <formula>0</formula>
    </cfRule>
  </conditionalFormatting>
  <conditionalFormatting sqref="C54">
    <cfRule type="cellIs" dxfId="23" priority="24" operator="equal">
      <formula>0</formula>
    </cfRule>
  </conditionalFormatting>
  <conditionalFormatting sqref="C62">
    <cfRule type="cellIs" dxfId="22" priority="23" operator="equal">
      <formula>0</formula>
    </cfRule>
  </conditionalFormatting>
  <conditionalFormatting sqref="C70">
    <cfRule type="cellIs" dxfId="21" priority="22" operator="equal">
      <formula>0</formula>
    </cfRule>
  </conditionalFormatting>
  <conditionalFormatting sqref="C79">
    <cfRule type="cellIs" dxfId="20" priority="21" operator="equal">
      <formula>0</formula>
    </cfRule>
  </conditionalFormatting>
  <conditionalFormatting sqref="C87">
    <cfRule type="cellIs" dxfId="19" priority="20" operator="equal">
      <formula>0</formula>
    </cfRule>
  </conditionalFormatting>
  <conditionalFormatting sqref="C95">
    <cfRule type="cellIs" dxfId="18" priority="19" operator="equal">
      <formula>0</formula>
    </cfRule>
  </conditionalFormatting>
  <conditionalFormatting sqref="C109">
    <cfRule type="cellIs" dxfId="17" priority="18" operator="equal">
      <formula>0</formula>
    </cfRule>
  </conditionalFormatting>
  <conditionalFormatting sqref="C142">
    <cfRule type="cellIs" dxfId="16" priority="10" operator="equal">
      <formula>0</formula>
    </cfRule>
  </conditionalFormatting>
  <conditionalFormatting sqref="E118">
    <cfRule type="cellIs" dxfId="15" priority="17" operator="equal">
      <formula>0</formula>
    </cfRule>
  </conditionalFormatting>
  <conditionalFormatting sqref="C118">
    <cfRule type="cellIs" dxfId="14" priority="16" operator="equal">
      <formula>0</formula>
    </cfRule>
  </conditionalFormatting>
  <conditionalFormatting sqref="E126">
    <cfRule type="cellIs" dxfId="13" priority="15" operator="equal">
      <formula>0</formula>
    </cfRule>
  </conditionalFormatting>
  <conditionalFormatting sqref="C126">
    <cfRule type="cellIs" dxfId="12" priority="14" operator="equal">
      <formula>0</formula>
    </cfRule>
  </conditionalFormatting>
  <conditionalFormatting sqref="E134">
    <cfRule type="cellIs" dxfId="11" priority="13" operator="equal">
      <formula>0</formula>
    </cfRule>
  </conditionalFormatting>
  <conditionalFormatting sqref="C134">
    <cfRule type="cellIs" dxfId="10" priority="12" operator="equal">
      <formula>0</formula>
    </cfRule>
  </conditionalFormatting>
  <conditionalFormatting sqref="E142">
    <cfRule type="cellIs" dxfId="9" priority="11" operator="equal">
      <formula>0</formula>
    </cfRule>
  </conditionalFormatting>
  <conditionalFormatting sqref="M124:M147">
    <cfRule type="cellIs" dxfId="8" priority="9" operator="equal">
      <formula>0</formula>
    </cfRule>
  </conditionalFormatting>
  <conditionalFormatting sqref="L124 L130 L136 L142">
    <cfRule type="cellIs" dxfId="7" priority="8" operator="equal">
      <formula>0</formula>
    </cfRule>
  </conditionalFormatting>
  <conditionalFormatting sqref="L125:L129 L131:L135 L137:L141 L143:L147">
    <cfRule type="cellIs" dxfId="6" priority="7" operator="equal">
      <formula>0</formula>
    </cfRule>
  </conditionalFormatting>
  <conditionalFormatting sqref="Q124:R147">
    <cfRule type="cellIs" dxfId="5" priority="6" operator="equal">
      <formula>0</formula>
    </cfRule>
  </conditionalFormatting>
  <conditionalFormatting sqref="E103">
    <cfRule type="cellIs" dxfId="4" priority="5" operator="equal">
      <formula>0</formula>
    </cfRule>
  </conditionalFormatting>
  <conditionalFormatting sqref="C150">
    <cfRule type="cellIs" dxfId="3" priority="3" operator="equal">
      <formula>0</formula>
    </cfRule>
  </conditionalFormatting>
  <conditionalFormatting sqref="E150">
    <cfRule type="cellIs" dxfId="2" priority="4" operator="equal">
      <formula>0</formula>
    </cfRule>
  </conditionalFormatting>
  <conditionalFormatting sqref="C158">
    <cfRule type="cellIs" dxfId="1" priority="1" operator="equal">
      <formula>0</formula>
    </cfRule>
  </conditionalFormatting>
  <conditionalFormatting sqref="E158">
    <cfRule type="cellIs" dxfId="0" priority="2" operator="equal">
      <formula>0</formula>
    </cfRule>
  </conditionalFormatting>
  <dataValidations count="2">
    <dataValidation type="list" allowBlank="1" showInputMessage="1" showErrorMessage="1" sqref="G2">
      <formula1>$AD$1:$AI$1</formula1>
    </dataValidation>
    <dataValidation type="list" allowBlank="1" showInputMessage="1" showErrorMessage="1" sqref="H3:H38 H124:H148 H118 H85:H114 H79 H46:H75 H40">
      <formula1>$BE$3:$BE$36</formula1>
    </dataValidation>
  </dataValidations>
  <pageMargins left="0.19685039370078741" right="0.19685039370078741" top="0.74803149606299213" bottom="0.74803149606299213" header="0.31496062992125984" footer="0.31496062992125984"/>
  <pageSetup paperSize="9" orientation="portrait" horizontalDpi="1200" verticalDpi="1200" r:id="rId1"/>
  <ignoredErrors>
    <ignoredError sqref="A34:G37 A39:G41 A38 C38:G38 A43:G43 A42 A45:G47 A44 A50:G50 A48:A49 A53:G55 A51:A52 A58:G58 A56:A57 A61:G63 A59:A60 A66:G66 A64:A65 A69:G71 A67:A68 A74:G74 A72:A73 A77:G80 A75:A76 A83:G83 A81:A82 A86:G88 A84:A85 A91:G91 A89:A90 A94:G94 A92:A93 A99:G99 A97:A98 A102:G104 A100:A101 A106:G106 A105 A108:G108 A107 A113:G113 A111:A112 A165:G197 A114:A115 A110:G110 B109:G109 A96:G96 B95:G9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rightToLeft="1" tabSelected="1" workbookViewId="0">
      <selection activeCell="G6" sqref="G6"/>
    </sheetView>
  </sheetViews>
  <sheetFormatPr defaultColWidth="8.88671875" defaultRowHeight="18.600000000000001" x14ac:dyDescent="0.3"/>
  <cols>
    <col min="1" max="1" width="5" style="82" customWidth="1"/>
    <col min="2" max="2" width="92.5546875" style="82" customWidth="1"/>
    <col min="3" max="16384" width="8.88671875" style="82"/>
  </cols>
  <sheetData>
    <row r="1" spans="1:2" ht="18.600000000000001" customHeight="1" x14ac:dyDescent="0.3">
      <c r="A1" s="584" t="s">
        <v>128</v>
      </c>
      <c r="B1" s="584"/>
    </row>
    <row r="2" spans="1:2" x14ac:dyDescent="0.3">
      <c r="A2" s="82">
        <v>1</v>
      </c>
      <c r="B2" s="82" t="s">
        <v>125</v>
      </c>
    </row>
    <row r="3" spans="1:2" x14ac:dyDescent="0.3">
      <c r="A3" s="82">
        <v>2</v>
      </c>
      <c r="B3" s="82" t="s">
        <v>150</v>
      </c>
    </row>
    <row r="4" spans="1:2" x14ac:dyDescent="0.3">
      <c r="A4" s="82">
        <v>3</v>
      </c>
      <c r="B4" s="82" t="s">
        <v>126</v>
      </c>
    </row>
    <row r="5" spans="1:2" x14ac:dyDescent="0.3">
      <c r="A5" s="82">
        <v>4</v>
      </c>
      <c r="B5" s="82" t="s">
        <v>136</v>
      </c>
    </row>
    <row r="6" spans="1:2" x14ac:dyDescent="0.3">
      <c r="A6" s="82">
        <v>5</v>
      </c>
      <c r="B6" s="82" t="s">
        <v>127</v>
      </c>
    </row>
    <row r="7" spans="1:2" x14ac:dyDescent="0.3">
      <c r="A7" s="82">
        <v>6</v>
      </c>
      <c r="B7" s="82" t="s">
        <v>129</v>
      </c>
    </row>
    <row r="8" spans="1:2" x14ac:dyDescent="0.3">
      <c r="A8" s="82">
        <v>7</v>
      </c>
      <c r="B8" s="82" t="s">
        <v>140</v>
      </c>
    </row>
    <row r="9" spans="1:2" x14ac:dyDescent="0.3">
      <c r="A9" s="82">
        <v>8</v>
      </c>
      <c r="B9" s="82" t="s">
        <v>135</v>
      </c>
    </row>
    <row r="10" spans="1:2" x14ac:dyDescent="0.3">
      <c r="A10" s="82">
        <v>9</v>
      </c>
      <c r="B10" s="82" t="s">
        <v>148</v>
      </c>
    </row>
    <row r="11" spans="1:2" x14ac:dyDescent="0.3">
      <c r="A11" s="82">
        <v>10</v>
      </c>
      <c r="B11" s="82" t="s">
        <v>149</v>
      </c>
    </row>
    <row r="12" spans="1:2" x14ac:dyDescent="0.3">
      <c r="A12" s="82">
        <v>11</v>
      </c>
      <c r="B12" s="82" t="s">
        <v>151</v>
      </c>
    </row>
    <row r="13" spans="1:2" x14ac:dyDescent="0.3">
      <c r="A13" s="82">
        <v>12</v>
      </c>
      <c r="B13" s="82" t="s">
        <v>152</v>
      </c>
    </row>
    <row r="14" spans="1:2" x14ac:dyDescent="0.3">
      <c r="A14" s="82">
        <v>13</v>
      </c>
      <c r="B14" s="82" t="s">
        <v>153</v>
      </c>
    </row>
    <row r="15" spans="1:2" ht="37.200000000000003" x14ac:dyDescent="0.3">
      <c r="A15" s="82">
        <v>14</v>
      </c>
      <c r="B15" s="83" t="s">
        <v>157</v>
      </c>
    </row>
    <row r="18" spans="2:11" x14ac:dyDescent="0.3">
      <c r="B18" s="82" t="s">
        <v>134</v>
      </c>
      <c r="C18" s="84"/>
      <c r="D18" s="84"/>
      <c r="E18" s="84"/>
      <c r="F18" s="84"/>
      <c r="G18" s="84"/>
      <c r="H18" s="84"/>
      <c r="I18" s="84"/>
      <c r="J18" s="84"/>
      <c r="K18" s="84"/>
    </row>
    <row r="19" spans="2:11" x14ac:dyDescent="0.3">
      <c r="B19" s="46" t="s">
        <v>130</v>
      </c>
      <c r="C19" s="46"/>
      <c r="D19" s="46"/>
      <c r="E19" s="44"/>
      <c r="F19" s="44"/>
      <c r="G19" s="44"/>
      <c r="H19" s="44"/>
      <c r="I19" s="44"/>
      <c r="J19" s="44"/>
      <c r="K19" s="44"/>
    </row>
    <row r="20" spans="2:11" x14ac:dyDescent="0.3">
      <c r="B20" s="46" t="s">
        <v>131</v>
      </c>
      <c r="C20" s="85"/>
      <c r="D20" s="46"/>
      <c r="E20" s="44"/>
      <c r="F20" s="44"/>
      <c r="G20" s="44"/>
      <c r="H20" s="85"/>
      <c r="I20" s="85"/>
      <c r="J20" s="85"/>
      <c r="K20" s="44"/>
    </row>
    <row r="21" spans="2:11" x14ac:dyDescent="0.3">
      <c r="B21" s="46" t="s">
        <v>132</v>
      </c>
      <c r="C21" s="85"/>
      <c r="D21" s="46"/>
      <c r="E21" s="44"/>
      <c r="F21" s="44"/>
      <c r="G21" s="44"/>
      <c r="H21" s="85"/>
      <c r="I21" s="85"/>
      <c r="J21" s="85"/>
      <c r="K21" s="44"/>
    </row>
    <row r="22" spans="2:11" x14ac:dyDescent="0.3">
      <c r="B22" s="46" t="s">
        <v>133</v>
      </c>
      <c r="C22" s="85"/>
      <c r="D22" s="46"/>
      <c r="E22" s="44"/>
      <c r="F22" s="44"/>
      <c r="G22" s="44"/>
      <c r="H22" s="85"/>
      <c r="I22" s="85"/>
      <c r="J22" s="85"/>
      <c r="K22" s="44"/>
    </row>
    <row r="23" spans="2:11" x14ac:dyDescent="0.3">
      <c r="B23" s="44"/>
      <c r="C23" s="44"/>
      <c r="D23" s="45"/>
      <c r="E23" s="44"/>
      <c r="F23" s="44"/>
      <c r="G23" s="44"/>
      <c r="H23" s="85"/>
      <c r="I23" s="85"/>
      <c r="J23" s="85"/>
      <c r="K23" s="44"/>
    </row>
    <row r="24" spans="2:11" x14ac:dyDescent="0.3">
      <c r="B24" s="44"/>
      <c r="C24" s="44"/>
      <c r="D24" s="45"/>
      <c r="E24" s="44"/>
      <c r="F24" s="44"/>
      <c r="G24" s="44"/>
      <c r="H24" s="44"/>
      <c r="I24" s="44"/>
      <c r="J24" s="44"/>
      <c r="K24" s="44"/>
    </row>
    <row r="25" spans="2:11" x14ac:dyDescent="0.3">
      <c r="B25" s="85"/>
      <c r="C25" s="85"/>
      <c r="D25" s="85"/>
      <c r="E25" s="85"/>
      <c r="F25" s="85"/>
      <c r="G25" s="85"/>
      <c r="H25" s="85"/>
      <c r="I25" s="85"/>
      <c r="J25" s="85"/>
      <c r="K25" s="85"/>
    </row>
  </sheetData>
  <sheetProtection algorithmName="SHA-512" hashValue="T/stFgSvGCvpmHAwUKK65GaXt6iL8TDRTa1dQtD8vIdyzfRMX5mJjzd8FUyH3Gi75kt6j674CEJWaO14f8HzcQ==" saltValue="FFDNhMl7lgc02Dmm/64iLQ==" spinCount="100000" sheet="1" objects="1" scenarios="1"/>
  <mergeCells count="1">
    <mergeCell ref="A1:B1"/>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E34"/>
  <sheetViews>
    <sheetView rightToLeft="1" workbookViewId="0">
      <selection activeCell="G6" sqref="G6"/>
    </sheetView>
  </sheetViews>
  <sheetFormatPr defaultColWidth="9.109375" defaultRowHeight="16.8" x14ac:dyDescent="0.5"/>
  <cols>
    <col min="1" max="1" width="3.109375" style="91" customWidth="1"/>
    <col min="2" max="2" width="31.88671875" style="91" customWidth="1"/>
    <col min="3" max="3" width="73.109375" style="91" customWidth="1"/>
    <col min="4" max="16384" width="9.109375" style="91"/>
  </cols>
  <sheetData>
    <row r="1" spans="1:5" ht="66" customHeight="1" x14ac:dyDescent="0.5">
      <c r="A1" s="298"/>
      <c r="B1" s="298"/>
      <c r="C1" s="298"/>
    </row>
    <row r="2" spans="1:5" x14ac:dyDescent="0.5">
      <c r="A2" s="299" t="s">
        <v>158</v>
      </c>
      <c r="B2" s="299"/>
      <c r="C2" s="299"/>
    </row>
    <row r="3" spans="1:5" x14ac:dyDescent="0.5">
      <c r="A3" s="92">
        <v>1</v>
      </c>
      <c r="B3" s="93" t="s">
        <v>159</v>
      </c>
      <c r="C3" s="94"/>
    </row>
    <row r="4" spans="1:5" x14ac:dyDescent="0.5">
      <c r="A4" s="92">
        <v>2</v>
      </c>
      <c r="B4" s="93" t="s">
        <v>160</v>
      </c>
      <c r="C4" s="94"/>
      <c r="E4" s="91" t="s">
        <v>161</v>
      </c>
    </row>
    <row r="5" spans="1:5" x14ac:dyDescent="0.5">
      <c r="A5" s="92">
        <v>3</v>
      </c>
      <c r="B5" s="93" t="s">
        <v>162</v>
      </c>
      <c r="C5" s="94"/>
    </row>
    <row r="6" spans="1:5" x14ac:dyDescent="0.5">
      <c r="A6" s="292">
        <v>4</v>
      </c>
      <c r="B6" s="294" t="s">
        <v>163</v>
      </c>
      <c r="C6" s="95" t="s">
        <v>164</v>
      </c>
    </row>
    <row r="7" spans="1:5" x14ac:dyDescent="0.5">
      <c r="A7" s="293"/>
      <c r="B7" s="295"/>
      <c r="C7" s="96" t="s">
        <v>165</v>
      </c>
    </row>
    <row r="8" spans="1:5" x14ac:dyDescent="0.5">
      <c r="A8" s="293"/>
      <c r="B8" s="295"/>
      <c r="C8" s="96" t="s">
        <v>166</v>
      </c>
    </row>
    <row r="9" spans="1:5" x14ac:dyDescent="0.5">
      <c r="A9" s="296"/>
      <c r="B9" s="295"/>
      <c r="C9" s="97" t="s">
        <v>167</v>
      </c>
    </row>
    <row r="10" spans="1:5" x14ac:dyDescent="0.5">
      <c r="A10" s="292">
        <v>5</v>
      </c>
      <c r="B10" s="294" t="s">
        <v>168</v>
      </c>
      <c r="C10" s="95" t="s">
        <v>169</v>
      </c>
    </row>
    <row r="11" spans="1:5" x14ac:dyDescent="0.5">
      <c r="A11" s="293"/>
      <c r="B11" s="295"/>
      <c r="C11" s="98" t="s">
        <v>170</v>
      </c>
    </row>
    <row r="12" spans="1:5" x14ac:dyDescent="0.5">
      <c r="A12" s="293"/>
      <c r="B12" s="295"/>
      <c r="C12" s="96" t="s">
        <v>171</v>
      </c>
    </row>
    <row r="13" spans="1:5" x14ac:dyDescent="0.5">
      <c r="A13" s="292">
        <v>6</v>
      </c>
      <c r="B13" s="294" t="s">
        <v>172</v>
      </c>
      <c r="C13" s="95" t="s">
        <v>173</v>
      </c>
    </row>
    <row r="14" spans="1:5" x14ac:dyDescent="0.5">
      <c r="A14" s="293"/>
      <c r="B14" s="295"/>
      <c r="C14" s="98" t="s">
        <v>174</v>
      </c>
    </row>
    <row r="15" spans="1:5" x14ac:dyDescent="0.5">
      <c r="A15" s="293"/>
      <c r="B15" s="295"/>
      <c r="C15" s="96" t="s">
        <v>175</v>
      </c>
    </row>
    <row r="16" spans="1:5" x14ac:dyDescent="0.5">
      <c r="A16" s="292">
        <v>7</v>
      </c>
      <c r="B16" s="294" t="s">
        <v>176</v>
      </c>
      <c r="C16" s="99" t="s">
        <v>177</v>
      </c>
    </row>
    <row r="17" spans="1:3" x14ac:dyDescent="0.5">
      <c r="A17" s="293"/>
      <c r="B17" s="295"/>
      <c r="C17" s="100" t="s">
        <v>178</v>
      </c>
    </row>
    <row r="18" spans="1:3" x14ac:dyDescent="0.5">
      <c r="A18" s="293"/>
      <c r="B18" s="295"/>
      <c r="C18" s="100" t="s">
        <v>179</v>
      </c>
    </row>
    <row r="19" spans="1:3" x14ac:dyDescent="0.5">
      <c r="A19" s="293"/>
      <c r="B19" s="295"/>
      <c r="C19" s="100" t="s">
        <v>180</v>
      </c>
    </row>
    <row r="20" spans="1:3" x14ac:dyDescent="0.5">
      <c r="A20" s="296"/>
      <c r="B20" s="297"/>
      <c r="C20" s="101" t="s">
        <v>181</v>
      </c>
    </row>
    <row r="21" spans="1:3" x14ac:dyDescent="0.5">
      <c r="A21" s="92">
        <v>8</v>
      </c>
      <c r="B21" s="93" t="s">
        <v>182</v>
      </c>
      <c r="C21" s="102"/>
    </row>
    <row r="22" spans="1:3" x14ac:dyDescent="0.5">
      <c r="A22" s="92">
        <v>9</v>
      </c>
      <c r="B22" s="93" t="s">
        <v>183</v>
      </c>
      <c r="C22" s="94"/>
    </row>
    <row r="23" spans="1:3" x14ac:dyDescent="0.5">
      <c r="A23" s="92">
        <v>10</v>
      </c>
      <c r="B23" s="93" t="s">
        <v>184</v>
      </c>
      <c r="C23" s="94"/>
    </row>
    <row r="24" spans="1:3" x14ac:dyDescent="0.5">
      <c r="A24" s="92">
        <v>11</v>
      </c>
      <c r="B24" s="93" t="s">
        <v>185</v>
      </c>
      <c r="C24" s="94"/>
    </row>
    <row r="25" spans="1:3" x14ac:dyDescent="0.5">
      <c r="A25" s="92">
        <v>12</v>
      </c>
      <c r="B25" s="93" t="s">
        <v>186</v>
      </c>
      <c r="C25" s="94"/>
    </row>
    <row r="26" spans="1:3" x14ac:dyDescent="0.5">
      <c r="A26" s="92">
        <v>13</v>
      </c>
      <c r="B26" s="93" t="s">
        <v>187</v>
      </c>
      <c r="C26" s="94"/>
    </row>
    <row r="27" spans="1:3" x14ac:dyDescent="0.5">
      <c r="A27" s="92">
        <v>14</v>
      </c>
      <c r="B27" s="93" t="s">
        <v>188</v>
      </c>
      <c r="C27" s="94"/>
    </row>
    <row r="28" spans="1:3" x14ac:dyDescent="0.5">
      <c r="A28" s="92">
        <v>15</v>
      </c>
      <c r="B28" s="93" t="s">
        <v>189</v>
      </c>
      <c r="C28" s="94"/>
    </row>
    <row r="29" spans="1:3" x14ac:dyDescent="0.5">
      <c r="A29" s="92">
        <v>16</v>
      </c>
      <c r="B29" s="93" t="s">
        <v>190</v>
      </c>
      <c r="C29" s="94"/>
    </row>
    <row r="30" spans="1:3" x14ac:dyDescent="0.5">
      <c r="A30" s="92">
        <v>17</v>
      </c>
      <c r="B30" s="93" t="s">
        <v>191</v>
      </c>
      <c r="C30" s="94"/>
    </row>
    <row r="31" spans="1:3" x14ac:dyDescent="0.5">
      <c r="A31" s="92">
        <v>18</v>
      </c>
      <c r="B31" s="93" t="s">
        <v>192</v>
      </c>
      <c r="C31" s="94"/>
    </row>
    <row r="32" spans="1:3" x14ac:dyDescent="0.5">
      <c r="A32" s="92">
        <v>19</v>
      </c>
      <c r="B32" s="93" t="s">
        <v>193</v>
      </c>
      <c r="C32" s="103"/>
    </row>
    <row r="33" spans="1:3" x14ac:dyDescent="0.5">
      <c r="A33" s="92">
        <v>20</v>
      </c>
      <c r="B33" s="93" t="s">
        <v>194</v>
      </c>
      <c r="C33" s="103"/>
    </row>
    <row r="34" spans="1:3" x14ac:dyDescent="0.5">
      <c r="A34" s="92">
        <v>21</v>
      </c>
      <c r="B34" s="93" t="s">
        <v>195</v>
      </c>
      <c r="C34" s="103"/>
    </row>
  </sheetData>
  <mergeCells count="10">
    <mergeCell ref="A13:A15"/>
    <mergeCell ref="B13:B15"/>
    <mergeCell ref="A16:A20"/>
    <mergeCell ref="B16:B20"/>
    <mergeCell ref="A1:C1"/>
    <mergeCell ref="A2:C2"/>
    <mergeCell ref="A6:A9"/>
    <mergeCell ref="B6:B9"/>
    <mergeCell ref="A10:A12"/>
    <mergeCell ref="B10:B1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2</xdr:col>
                    <xdr:colOff>7620</xdr:colOff>
                    <xdr:row>5</xdr:row>
                    <xdr:rowOff>22860</xdr:rowOff>
                  </from>
                  <to>
                    <xdr:col>2</xdr:col>
                    <xdr:colOff>182880</xdr:colOff>
                    <xdr:row>5</xdr:row>
                    <xdr:rowOff>190500</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2</xdr:col>
                    <xdr:colOff>7620</xdr:colOff>
                    <xdr:row>6</xdr:row>
                    <xdr:rowOff>22860</xdr:rowOff>
                  </from>
                  <to>
                    <xdr:col>2</xdr:col>
                    <xdr:colOff>182880</xdr:colOff>
                    <xdr:row>6</xdr:row>
                    <xdr:rowOff>190500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2</xdr:col>
                    <xdr:colOff>7620</xdr:colOff>
                    <xdr:row>7</xdr:row>
                    <xdr:rowOff>22860</xdr:rowOff>
                  </from>
                  <to>
                    <xdr:col>2</xdr:col>
                    <xdr:colOff>182880</xdr:colOff>
                    <xdr:row>7</xdr:row>
                    <xdr:rowOff>190500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2</xdr:col>
                    <xdr:colOff>7620</xdr:colOff>
                    <xdr:row>8</xdr:row>
                    <xdr:rowOff>22860</xdr:rowOff>
                  </from>
                  <to>
                    <xdr:col>2</xdr:col>
                    <xdr:colOff>182880</xdr:colOff>
                    <xdr:row>8</xdr:row>
                    <xdr:rowOff>190500</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2</xdr:col>
                    <xdr:colOff>7620</xdr:colOff>
                    <xdr:row>9</xdr:row>
                    <xdr:rowOff>22860</xdr:rowOff>
                  </from>
                  <to>
                    <xdr:col>2</xdr:col>
                    <xdr:colOff>182880</xdr:colOff>
                    <xdr:row>9</xdr:row>
                    <xdr:rowOff>190500</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2</xdr:col>
                    <xdr:colOff>7620</xdr:colOff>
                    <xdr:row>10</xdr:row>
                    <xdr:rowOff>22860</xdr:rowOff>
                  </from>
                  <to>
                    <xdr:col>2</xdr:col>
                    <xdr:colOff>182880</xdr:colOff>
                    <xdr:row>10</xdr:row>
                    <xdr:rowOff>190500</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2</xdr:col>
                    <xdr:colOff>7620</xdr:colOff>
                    <xdr:row>11</xdr:row>
                    <xdr:rowOff>22860</xdr:rowOff>
                  </from>
                  <to>
                    <xdr:col>2</xdr:col>
                    <xdr:colOff>182880</xdr:colOff>
                    <xdr:row>11</xdr:row>
                    <xdr:rowOff>190500</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2</xdr:col>
                    <xdr:colOff>7620</xdr:colOff>
                    <xdr:row>12</xdr:row>
                    <xdr:rowOff>22860</xdr:rowOff>
                  </from>
                  <to>
                    <xdr:col>2</xdr:col>
                    <xdr:colOff>182880</xdr:colOff>
                    <xdr:row>12</xdr:row>
                    <xdr:rowOff>190500</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2</xdr:col>
                    <xdr:colOff>7620</xdr:colOff>
                    <xdr:row>13</xdr:row>
                    <xdr:rowOff>22860</xdr:rowOff>
                  </from>
                  <to>
                    <xdr:col>2</xdr:col>
                    <xdr:colOff>182880</xdr:colOff>
                    <xdr:row>13</xdr:row>
                    <xdr:rowOff>190500</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2</xdr:col>
                    <xdr:colOff>7620</xdr:colOff>
                    <xdr:row>14</xdr:row>
                    <xdr:rowOff>22860</xdr:rowOff>
                  </from>
                  <to>
                    <xdr:col>2</xdr:col>
                    <xdr:colOff>182880</xdr:colOff>
                    <xdr:row>14</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18"/>
  <sheetViews>
    <sheetView rightToLeft="1" workbookViewId="0">
      <pane ySplit="1" topLeftCell="A2" activePane="bottomLeft" state="frozen"/>
      <selection pane="bottomLeft" activeCell="B15" sqref="B15:E15"/>
    </sheetView>
  </sheetViews>
  <sheetFormatPr defaultColWidth="9.109375" defaultRowHeight="16.2" x14ac:dyDescent="0.45"/>
  <cols>
    <col min="1" max="1" width="4.88671875" style="104" bestFit="1" customWidth="1"/>
    <col min="2" max="2" width="57.44140625" style="104" bestFit="1" customWidth="1"/>
    <col min="3" max="9" width="16.6640625" style="104" customWidth="1"/>
    <col min="10" max="16384" width="9.109375" style="104"/>
  </cols>
  <sheetData>
    <row r="1" spans="1:12" ht="65.25" customHeight="1" x14ac:dyDescent="0.45">
      <c r="A1" s="305"/>
      <c r="B1" s="305"/>
      <c r="C1" s="305"/>
      <c r="D1" s="305"/>
      <c r="E1" s="305"/>
      <c r="F1" s="305"/>
      <c r="G1" s="305"/>
      <c r="H1" s="305"/>
      <c r="I1" s="305"/>
    </row>
    <row r="2" spans="1:12" ht="34.200000000000003" x14ac:dyDescent="0.45">
      <c r="A2" s="306" t="s">
        <v>196</v>
      </c>
      <c r="B2" s="306"/>
      <c r="C2" s="306"/>
      <c r="D2" s="306"/>
      <c r="E2" s="306"/>
      <c r="F2" s="306"/>
      <c r="G2" s="306"/>
      <c r="H2" s="306"/>
      <c r="I2" s="306"/>
      <c r="J2" s="105"/>
      <c r="K2" s="106"/>
      <c r="L2" s="106"/>
    </row>
    <row r="3" spans="1:12" ht="16.8" x14ac:dyDescent="0.45">
      <c r="A3" s="107" t="s">
        <v>197</v>
      </c>
      <c r="B3" s="307" t="s">
        <v>198</v>
      </c>
      <c r="C3" s="307"/>
      <c r="D3" s="307"/>
      <c r="E3" s="307"/>
      <c r="F3" s="308" t="s">
        <v>199</v>
      </c>
      <c r="G3" s="309"/>
      <c r="H3" s="308" t="s">
        <v>200</v>
      </c>
      <c r="I3" s="309"/>
      <c r="J3" s="105"/>
      <c r="K3" s="106"/>
      <c r="L3" s="106"/>
    </row>
    <row r="4" spans="1:12" x14ac:dyDescent="0.45">
      <c r="A4" s="108">
        <v>1.1000000000000001</v>
      </c>
      <c r="B4" s="300" t="s">
        <v>201</v>
      </c>
      <c r="C4" s="300"/>
      <c r="D4" s="300"/>
      <c r="E4" s="300"/>
      <c r="F4" s="302"/>
      <c r="G4" s="303"/>
      <c r="H4" s="302"/>
      <c r="I4" s="303"/>
      <c r="J4" s="105"/>
      <c r="K4" s="106"/>
      <c r="L4" s="106"/>
    </row>
    <row r="5" spans="1:12" x14ac:dyDescent="0.45">
      <c r="A5" s="108">
        <v>2.1</v>
      </c>
      <c r="B5" s="300" t="s">
        <v>202</v>
      </c>
      <c r="C5" s="300"/>
      <c r="D5" s="300"/>
      <c r="E5" s="300"/>
      <c r="F5" s="302"/>
      <c r="G5" s="303"/>
      <c r="H5" s="302"/>
      <c r="I5" s="303"/>
      <c r="J5" s="105"/>
      <c r="K5" s="106"/>
      <c r="L5" s="106"/>
    </row>
    <row r="6" spans="1:12" x14ac:dyDescent="0.45">
      <c r="A6" s="108">
        <v>3.1</v>
      </c>
      <c r="B6" s="300" t="s">
        <v>203</v>
      </c>
      <c r="C6" s="300"/>
      <c r="D6" s="300"/>
      <c r="E6" s="300"/>
      <c r="F6" s="302"/>
      <c r="G6" s="303"/>
      <c r="H6" s="302"/>
      <c r="I6" s="303"/>
      <c r="J6" s="105"/>
      <c r="K6" s="106"/>
      <c r="L6" s="106"/>
    </row>
    <row r="7" spans="1:12" x14ac:dyDescent="0.45">
      <c r="A7" s="108">
        <v>4.0999999999999996</v>
      </c>
      <c r="B7" s="300" t="s">
        <v>204</v>
      </c>
      <c r="C7" s="300"/>
      <c r="D7" s="300"/>
      <c r="E7" s="300"/>
      <c r="F7" s="302"/>
      <c r="G7" s="303"/>
      <c r="H7" s="302"/>
      <c r="I7" s="303"/>
      <c r="J7" s="105"/>
      <c r="K7" s="106"/>
      <c r="L7" s="106"/>
    </row>
    <row r="8" spans="1:12" x14ac:dyDescent="0.45">
      <c r="A8" s="108">
        <v>5.0999999999999996</v>
      </c>
      <c r="B8" s="300" t="s">
        <v>205</v>
      </c>
      <c r="C8" s="300"/>
      <c r="D8" s="300"/>
      <c r="E8" s="300"/>
      <c r="F8" s="302"/>
      <c r="G8" s="303"/>
      <c r="H8" s="302"/>
      <c r="I8" s="303"/>
      <c r="J8" s="105"/>
      <c r="K8" s="106"/>
      <c r="L8" s="106"/>
    </row>
    <row r="9" spans="1:12" x14ac:dyDescent="0.45">
      <c r="A9" s="108">
        <v>6.1</v>
      </c>
      <c r="B9" s="300" t="s">
        <v>462</v>
      </c>
      <c r="C9" s="300"/>
      <c r="D9" s="300"/>
      <c r="E9" s="300"/>
      <c r="F9" s="302"/>
      <c r="G9" s="303"/>
      <c r="H9" s="302"/>
      <c r="I9" s="303"/>
      <c r="J9" s="105"/>
      <c r="K9" s="106"/>
      <c r="L9" s="106"/>
    </row>
    <row r="10" spans="1:12" x14ac:dyDescent="0.45">
      <c r="A10" s="108">
        <v>7.1</v>
      </c>
      <c r="B10" s="300" t="s">
        <v>206</v>
      </c>
      <c r="C10" s="300"/>
      <c r="D10" s="300"/>
      <c r="E10" s="300"/>
      <c r="F10" s="302"/>
      <c r="G10" s="303"/>
      <c r="H10" s="302"/>
      <c r="I10" s="303"/>
      <c r="J10" s="105"/>
      <c r="K10" s="106"/>
      <c r="L10" s="106"/>
    </row>
    <row r="11" spans="1:12" x14ac:dyDescent="0.45">
      <c r="A11" s="108">
        <v>8.1</v>
      </c>
      <c r="B11" s="300" t="s">
        <v>207</v>
      </c>
      <c r="C11" s="300"/>
      <c r="D11" s="300"/>
      <c r="E11" s="300"/>
      <c r="F11" s="302"/>
      <c r="G11" s="303"/>
      <c r="H11" s="302"/>
      <c r="I11" s="303"/>
      <c r="J11" s="105"/>
      <c r="K11" s="106"/>
      <c r="L11" s="106"/>
    </row>
    <row r="12" spans="1:12" x14ac:dyDescent="0.45">
      <c r="A12" s="108">
        <v>9.1</v>
      </c>
      <c r="B12" s="300" t="s">
        <v>208</v>
      </c>
      <c r="C12" s="300"/>
      <c r="D12" s="300"/>
      <c r="E12" s="300"/>
      <c r="F12" s="302"/>
      <c r="G12" s="303"/>
      <c r="H12" s="302"/>
      <c r="I12" s="303"/>
      <c r="J12" s="105"/>
      <c r="K12" s="106"/>
      <c r="L12" s="106"/>
    </row>
    <row r="13" spans="1:12" x14ac:dyDescent="0.45">
      <c r="A13" s="108">
        <v>10.1</v>
      </c>
      <c r="B13" s="300" t="s">
        <v>209</v>
      </c>
      <c r="C13" s="300"/>
      <c r="D13" s="300"/>
      <c r="E13" s="300"/>
      <c r="F13" s="302"/>
      <c r="G13" s="303"/>
      <c r="H13" s="302"/>
      <c r="I13" s="303"/>
      <c r="J13" s="105"/>
      <c r="K13" s="106"/>
      <c r="L13" s="106"/>
    </row>
    <row r="14" spans="1:12" x14ac:dyDescent="0.45">
      <c r="A14" s="290">
        <v>11.1</v>
      </c>
      <c r="B14" s="300" t="s">
        <v>463</v>
      </c>
      <c r="C14" s="300"/>
      <c r="D14" s="300"/>
      <c r="E14" s="300"/>
      <c r="F14" s="304"/>
      <c r="G14" s="304"/>
      <c r="H14" s="304"/>
      <c r="I14" s="304"/>
      <c r="J14" s="105"/>
      <c r="K14" s="106"/>
      <c r="L14" s="106"/>
    </row>
    <row r="15" spans="1:12" x14ac:dyDescent="0.45">
      <c r="A15" s="290">
        <v>12.1</v>
      </c>
      <c r="B15" s="300" t="s">
        <v>464</v>
      </c>
      <c r="C15" s="300"/>
      <c r="D15" s="300"/>
      <c r="E15" s="300"/>
      <c r="F15" s="301"/>
      <c r="G15" s="301"/>
      <c r="H15" s="301"/>
      <c r="I15" s="301"/>
    </row>
    <row r="16" spans="1:12" x14ac:dyDescent="0.45">
      <c r="A16" s="290">
        <v>13.1</v>
      </c>
      <c r="B16" s="300" t="s">
        <v>465</v>
      </c>
      <c r="C16" s="300"/>
      <c r="D16" s="300"/>
      <c r="E16" s="300"/>
      <c r="F16" s="301"/>
      <c r="G16" s="301"/>
      <c r="H16" s="301"/>
      <c r="I16" s="301"/>
    </row>
    <row r="17" spans="1:9" x14ac:dyDescent="0.45">
      <c r="A17" s="291">
        <v>14.1</v>
      </c>
      <c r="B17" s="300" t="s">
        <v>472</v>
      </c>
      <c r="C17" s="300"/>
      <c r="D17" s="300"/>
      <c r="E17" s="300"/>
      <c r="F17" s="301"/>
      <c r="G17" s="301"/>
      <c r="H17" s="301"/>
      <c r="I17" s="301"/>
    </row>
    <row r="18" spans="1:9" x14ac:dyDescent="0.45">
      <c r="A18" s="291">
        <v>15.1</v>
      </c>
      <c r="B18" s="300" t="s">
        <v>473</v>
      </c>
      <c r="C18" s="300"/>
      <c r="D18" s="300"/>
      <c r="E18" s="300"/>
      <c r="F18" s="301"/>
      <c r="G18" s="301"/>
      <c r="H18" s="301"/>
      <c r="I18" s="301"/>
    </row>
  </sheetData>
  <mergeCells count="50">
    <mergeCell ref="B18:E18"/>
    <mergeCell ref="F18:G18"/>
    <mergeCell ref="H18:I18"/>
    <mergeCell ref="B4:E4"/>
    <mergeCell ref="F4:G4"/>
    <mergeCell ref="H4:I4"/>
    <mergeCell ref="B17:E17"/>
    <mergeCell ref="F17:G17"/>
    <mergeCell ref="H17:I17"/>
    <mergeCell ref="A1:I1"/>
    <mergeCell ref="A2:I2"/>
    <mergeCell ref="B3:E3"/>
    <mergeCell ref="F3:G3"/>
    <mergeCell ref="H3:I3"/>
    <mergeCell ref="B5:E5"/>
    <mergeCell ref="F5:G5"/>
    <mergeCell ref="H5:I5"/>
    <mergeCell ref="B6:E6"/>
    <mergeCell ref="F6:G6"/>
    <mergeCell ref="H6:I6"/>
    <mergeCell ref="B7:E7"/>
    <mergeCell ref="F7:G7"/>
    <mergeCell ref="H7:I7"/>
    <mergeCell ref="B8:E8"/>
    <mergeCell ref="F8:G8"/>
    <mergeCell ref="H8:I8"/>
    <mergeCell ref="B9:E9"/>
    <mergeCell ref="F9:G9"/>
    <mergeCell ref="H9:I9"/>
    <mergeCell ref="B10:E10"/>
    <mergeCell ref="F10:G10"/>
    <mergeCell ref="H10:I10"/>
    <mergeCell ref="B11:E11"/>
    <mergeCell ref="F11:G11"/>
    <mergeCell ref="H11:I11"/>
    <mergeCell ref="B12:E12"/>
    <mergeCell ref="F12:G12"/>
    <mergeCell ref="H12:I12"/>
    <mergeCell ref="B13:E13"/>
    <mergeCell ref="F13:G13"/>
    <mergeCell ref="H13:I13"/>
    <mergeCell ref="B14:E14"/>
    <mergeCell ref="F14:G14"/>
    <mergeCell ref="H14:I14"/>
    <mergeCell ref="B15:E15"/>
    <mergeCell ref="F15:G15"/>
    <mergeCell ref="H15:I15"/>
    <mergeCell ref="B16:E16"/>
    <mergeCell ref="F16:G16"/>
    <mergeCell ref="H16:I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G61"/>
  <sheetViews>
    <sheetView rightToLeft="1" topLeftCell="A36" workbookViewId="0">
      <selection activeCell="Y1" sqref="Y1"/>
    </sheetView>
  </sheetViews>
  <sheetFormatPr defaultRowHeight="14.4" x14ac:dyDescent="0.3"/>
  <cols>
    <col min="2" max="4" width="12.5546875" customWidth="1"/>
    <col min="5" max="5" width="12.5546875" bestFit="1" customWidth="1"/>
    <col min="6" max="6" width="12.5546875" customWidth="1"/>
    <col min="7" max="8" width="11.6640625" customWidth="1"/>
    <col min="9" max="9" width="14" customWidth="1"/>
    <col min="10" max="10" width="11.6640625" customWidth="1"/>
    <col min="11" max="11" width="12.5546875" customWidth="1"/>
    <col min="12" max="15" width="11.6640625" customWidth="1"/>
    <col min="16" max="16" width="11.44140625" customWidth="1"/>
    <col min="17" max="17" width="11.109375" customWidth="1"/>
    <col min="18" max="18" width="11.44140625" customWidth="1"/>
    <col min="19" max="19" width="12" bestFit="1" customWidth="1"/>
    <col min="20" max="20" width="14.109375" customWidth="1"/>
    <col min="21" max="21" width="12" bestFit="1" customWidth="1"/>
    <col min="22" max="22" width="14.109375" customWidth="1"/>
    <col min="23" max="23" width="10.33203125" customWidth="1"/>
    <col min="24" max="25" width="12" customWidth="1"/>
    <col min="26" max="26" width="13.88671875" customWidth="1"/>
    <col min="27" max="30" width="12.109375" customWidth="1"/>
    <col min="31" max="31" width="12.33203125" customWidth="1"/>
    <col min="32" max="32" width="6.5546875" customWidth="1"/>
  </cols>
  <sheetData>
    <row r="1" spans="1:33" ht="60" customHeight="1" thickBot="1" x14ac:dyDescent="0.35">
      <c r="A1" s="315"/>
      <c r="B1" s="316"/>
      <c r="C1" s="316"/>
      <c r="D1" s="316"/>
      <c r="E1" s="316"/>
      <c r="F1" s="316"/>
      <c r="G1" s="316"/>
      <c r="H1" s="316"/>
      <c r="I1" s="316"/>
      <c r="J1" s="316"/>
      <c r="K1" s="316"/>
      <c r="L1" s="316"/>
      <c r="M1" s="316"/>
      <c r="N1" s="316"/>
      <c r="O1" s="316"/>
      <c r="P1" s="316"/>
      <c r="Q1" s="316"/>
      <c r="R1" s="316"/>
      <c r="S1" s="316"/>
      <c r="T1" s="316"/>
      <c r="U1" s="316"/>
      <c r="V1" s="316"/>
      <c r="W1" s="316"/>
      <c r="X1" s="316"/>
    </row>
    <row r="2" spans="1:33" s="109" customFormat="1" ht="42" customHeight="1" thickBot="1" x14ac:dyDescent="0.35">
      <c r="A2" s="317" t="s">
        <v>210</v>
      </c>
      <c r="B2" s="320" t="s">
        <v>84</v>
      </c>
      <c r="C2" s="321"/>
      <c r="D2" s="321"/>
      <c r="E2" s="321"/>
      <c r="F2" s="322"/>
      <c r="G2" s="323" t="s">
        <v>211</v>
      </c>
      <c r="H2" s="324"/>
      <c r="I2" s="324"/>
      <c r="J2" s="324"/>
      <c r="K2" s="324"/>
      <c r="L2" s="324"/>
      <c r="M2" s="324"/>
      <c r="N2" s="324"/>
      <c r="O2" s="324"/>
      <c r="P2" s="324"/>
      <c r="Q2" s="324"/>
      <c r="R2" s="324"/>
      <c r="S2" s="324"/>
      <c r="T2" s="324"/>
      <c r="U2" s="324"/>
      <c r="V2" s="325"/>
      <c r="W2" s="326" t="s">
        <v>212</v>
      </c>
      <c r="X2" s="327"/>
      <c r="Y2" s="310" t="s">
        <v>213</v>
      </c>
      <c r="Z2" s="311"/>
      <c r="AA2" s="312"/>
      <c r="AB2"/>
      <c r="AC2"/>
      <c r="AD2"/>
      <c r="AE2"/>
      <c r="AF2"/>
      <c r="AG2"/>
    </row>
    <row r="3" spans="1:33" s="109" customFormat="1" ht="32.25" customHeight="1" x14ac:dyDescent="0.3">
      <c r="A3" s="318"/>
      <c r="B3" s="110" t="s">
        <v>214</v>
      </c>
      <c r="C3" s="111" t="s">
        <v>215</v>
      </c>
      <c r="D3" s="112" t="s">
        <v>12</v>
      </c>
      <c r="E3" s="111" t="s">
        <v>216</v>
      </c>
      <c r="F3" s="113" t="s">
        <v>217</v>
      </c>
      <c r="G3" s="114" t="s">
        <v>218</v>
      </c>
      <c r="H3" s="115" t="s">
        <v>219</v>
      </c>
      <c r="I3" s="115" t="s">
        <v>220</v>
      </c>
      <c r="J3" s="115" t="s">
        <v>221</v>
      </c>
      <c r="K3" s="115" t="s">
        <v>222</v>
      </c>
      <c r="L3" s="115" t="s">
        <v>223</v>
      </c>
      <c r="M3" s="115" t="s">
        <v>224</v>
      </c>
      <c r="N3" s="115" t="s">
        <v>225</v>
      </c>
      <c r="O3" s="115" t="s">
        <v>226</v>
      </c>
      <c r="P3" s="115" t="s">
        <v>227</v>
      </c>
      <c r="Q3" s="115" t="s">
        <v>54</v>
      </c>
      <c r="R3" s="115" t="s">
        <v>228</v>
      </c>
      <c r="S3" s="115" t="s">
        <v>229</v>
      </c>
      <c r="T3" s="115" t="s">
        <v>230</v>
      </c>
      <c r="U3" s="115" t="s">
        <v>231</v>
      </c>
      <c r="V3" s="116" t="s">
        <v>232</v>
      </c>
      <c r="W3" s="117" t="s">
        <v>233</v>
      </c>
      <c r="X3" s="116" t="s">
        <v>234</v>
      </c>
      <c r="Y3" s="118" t="s">
        <v>235</v>
      </c>
      <c r="Z3" s="119" t="s">
        <v>236</v>
      </c>
      <c r="AA3" s="119" t="s">
        <v>237</v>
      </c>
      <c r="AB3"/>
      <c r="AC3"/>
      <c r="AD3"/>
      <c r="AE3"/>
      <c r="AF3"/>
      <c r="AG3"/>
    </row>
    <row r="4" spans="1:33" s="127" customFormat="1" ht="21.75" customHeight="1" thickBot="1" x14ac:dyDescent="0.35">
      <c r="A4" s="319"/>
      <c r="B4" s="120" t="s">
        <v>238</v>
      </c>
      <c r="C4" s="121" t="s">
        <v>239</v>
      </c>
      <c r="D4" s="121" t="s">
        <v>240</v>
      </c>
      <c r="E4" s="121" t="s">
        <v>238</v>
      </c>
      <c r="F4" s="122" t="s">
        <v>239</v>
      </c>
      <c r="G4" s="120" t="s">
        <v>238</v>
      </c>
      <c r="H4" s="121" t="s">
        <v>241</v>
      </c>
      <c r="I4" s="121" t="s">
        <v>238</v>
      </c>
      <c r="J4" s="121" t="s">
        <v>242</v>
      </c>
      <c r="K4" s="121" t="s">
        <v>238</v>
      </c>
      <c r="L4" s="121" t="s">
        <v>242</v>
      </c>
      <c r="M4" s="121" t="s">
        <v>238</v>
      </c>
      <c r="N4" s="121" t="s">
        <v>242</v>
      </c>
      <c r="O4" s="121" t="s">
        <v>238</v>
      </c>
      <c r="P4" s="121" t="s">
        <v>242</v>
      </c>
      <c r="Q4" s="121" t="s">
        <v>238</v>
      </c>
      <c r="R4" s="121" t="s">
        <v>242</v>
      </c>
      <c r="S4" s="121" t="s">
        <v>238</v>
      </c>
      <c r="T4" s="121" t="s">
        <v>242</v>
      </c>
      <c r="U4" s="121" t="s">
        <v>238</v>
      </c>
      <c r="V4" s="123" t="s">
        <v>242</v>
      </c>
      <c r="W4" s="124" t="s">
        <v>238</v>
      </c>
      <c r="X4" s="123" t="s">
        <v>241</v>
      </c>
      <c r="Y4" s="125" t="s">
        <v>238</v>
      </c>
      <c r="Z4" s="126" t="s">
        <v>243</v>
      </c>
      <c r="AA4" s="126" t="s">
        <v>244</v>
      </c>
    </row>
    <row r="5" spans="1:33" ht="16.2" x14ac:dyDescent="0.3">
      <c r="A5" s="128" t="s">
        <v>245</v>
      </c>
      <c r="B5" s="129"/>
      <c r="C5" s="130"/>
      <c r="D5" s="130"/>
      <c r="E5" s="130"/>
      <c r="F5" s="131"/>
      <c r="G5" s="129"/>
      <c r="H5" s="130"/>
      <c r="I5" s="130"/>
      <c r="J5" s="130"/>
      <c r="K5" s="130"/>
      <c r="L5" s="130"/>
      <c r="M5" s="130"/>
      <c r="N5" s="130"/>
      <c r="O5" s="130"/>
      <c r="P5" s="130"/>
      <c r="Q5" s="130"/>
      <c r="R5" s="130"/>
      <c r="S5" s="132"/>
      <c r="T5" s="130"/>
      <c r="U5" s="130"/>
      <c r="V5" s="131"/>
      <c r="W5" s="129"/>
      <c r="X5" s="132"/>
      <c r="Y5" s="129"/>
      <c r="Z5" s="130"/>
      <c r="AA5" s="131"/>
    </row>
    <row r="6" spans="1:33" ht="19.5" customHeight="1" x14ac:dyDescent="0.3">
      <c r="A6" s="133" t="s">
        <v>246</v>
      </c>
      <c r="B6" s="134"/>
      <c r="C6" s="135"/>
      <c r="D6" s="135"/>
      <c r="E6" s="135"/>
      <c r="F6" s="136"/>
      <c r="G6" s="134"/>
      <c r="H6" s="135"/>
      <c r="I6" s="135"/>
      <c r="J6" s="135"/>
      <c r="K6" s="135"/>
      <c r="L6" s="135"/>
      <c r="M6" s="135"/>
      <c r="N6" s="135"/>
      <c r="O6" s="135"/>
      <c r="P6" s="135"/>
      <c r="Q6" s="135"/>
      <c r="R6" s="135"/>
      <c r="S6" s="137"/>
      <c r="T6" s="135"/>
      <c r="U6" s="135"/>
      <c r="V6" s="136"/>
      <c r="W6" s="134"/>
      <c r="X6" s="137"/>
      <c r="Y6" s="138"/>
      <c r="Z6" s="139"/>
      <c r="AA6" s="136"/>
    </row>
    <row r="7" spans="1:33" ht="16.2" customHeight="1" x14ac:dyDescent="0.3">
      <c r="A7" s="133" t="s">
        <v>247</v>
      </c>
      <c r="B7" s="134"/>
      <c r="C7" s="135"/>
      <c r="D7" s="135"/>
      <c r="E7" s="135"/>
      <c r="F7" s="136"/>
      <c r="G7" s="134"/>
      <c r="H7" s="135"/>
      <c r="I7" s="135"/>
      <c r="J7" s="135"/>
      <c r="K7" s="135"/>
      <c r="L7" s="135"/>
      <c r="M7" s="135"/>
      <c r="N7" s="135"/>
      <c r="O7" s="135"/>
      <c r="P7" s="135"/>
      <c r="Q7" s="135"/>
      <c r="R7" s="135"/>
      <c r="S7" s="137"/>
      <c r="T7" s="135"/>
      <c r="U7" s="135"/>
      <c r="V7" s="136"/>
      <c r="W7" s="134"/>
      <c r="X7" s="140"/>
      <c r="Y7" s="138"/>
      <c r="Z7" s="139"/>
      <c r="AA7" s="136"/>
    </row>
    <row r="8" spans="1:33" ht="16.2" customHeight="1" x14ac:dyDescent="0.3">
      <c r="A8" s="133" t="s">
        <v>248</v>
      </c>
      <c r="B8" s="134"/>
      <c r="C8" s="135"/>
      <c r="D8" s="135"/>
      <c r="E8" s="135"/>
      <c r="F8" s="136"/>
      <c r="G8" s="134"/>
      <c r="H8" s="135"/>
      <c r="I8" s="135"/>
      <c r="J8" s="135"/>
      <c r="K8" s="135"/>
      <c r="L8" s="135"/>
      <c r="M8" s="135"/>
      <c r="N8" s="135"/>
      <c r="O8" s="135"/>
      <c r="P8" s="135"/>
      <c r="Q8" s="135"/>
      <c r="R8" s="135"/>
      <c r="S8" s="137"/>
      <c r="T8" s="135"/>
      <c r="U8" s="135"/>
      <c r="V8" s="136"/>
      <c r="W8" s="134"/>
      <c r="X8" s="140"/>
      <c r="Y8" s="138"/>
      <c r="Z8" s="139"/>
      <c r="AA8" s="136"/>
    </row>
    <row r="9" spans="1:33" ht="16.2" x14ac:dyDescent="0.3">
      <c r="A9" s="133" t="s">
        <v>249</v>
      </c>
      <c r="B9" s="134"/>
      <c r="C9" s="135"/>
      <c r="D9" s="135"/>
      <c r="E9" s="135"/>
      <c r="F9" s="136"/>
      <c r="G9" s="134"/>
      <c r="H9" s="135"/>
      <c r="I9" s="135"/>
      <c r="J9" s="135"/>
      <c r="K9" s="135"/>
      <c r="L9" s="135"/>
      <c r="M9" s="135"/>
      <c r="N9" s="135"/>
      <c r="O9" s="135"/>
      <c r="P9" s="135"/>
      <c r="Q9" s="135"/>
      <c r="R9" s="135"/>
      <c r="S9" s="137"/>
      <c r="T9" s="135"/>
      <c r="U9" s="135"/>
      <c r="V9" s="136"/>
      <c r="W9" s="134"/>
      <c r="X9" s="137"/>
      <c r="Y9" s="134"/>
      <c r="Z9" s="135"/>
      <c r="AA9" s="136"/>
    </row>
    <row r="10" spans="1:33" ht="16.2" x14ac:dyDescent="0.3">
      <c r="A10" s="133" t="s">
        <v>250</v>
      </c>
      <c r="B10" s="134"/>
      <c r="C10" s="135"/>
      <c r="D10" s="135"/>
      <c r="E10" s="135"/>
      <c r="F10" s="136"/>
      <c r="G10" s="134"/>
      <c r="H10" s="135"/>
      <c r="I10" s="135"/>
      <c r="J10" s="135"/>
      <c r="K10" s="135"/>
      <c r="L10" s="135"/>
      <c r="M10" s="135"/>
      <c r="N10" s="135"/>
      <c r="O10" s="135"/>
      <c r="P10" s="135"/>
      <c r="Q10" s="135"/>
      <c r="R10" s="135"/>
      <c r="S10" s="137"/>
      <c r="T10" s="135"/>
      <c r="U10" s="135"/>
      <c r="V10" s="136"/>
      <c r="W10" s="134"/>
      <c r="X10" s="137"/>
      <c r="Y10" s="134"/>
      <c r="Z10" s="135"/>
      <c r="AA10" s="136"/>
    </row>
    <row r="11" spans="1:33" ht="16.2" x14ac:dyDescent="0.3">
      <c r="A11" s="133" t="s">
        <v>251</v>
      </c>
      <c r="B11" s="134"/>
      <c r="C11" s="135"/>
      <c r="D11" s="135"/>
      <c r="E11" s="135"/>
      <c r="F11" s="136"/>
      <c r="G11" s="134"/>
      <c r="H11" s="135"/>
      <c r="I11" s="135"/>
      <c r="J11" s="135"/>
      <c r="K11" s="135"/>
      <c r="L11" s="135"/>
      <c r="M11" s="135"/>
      <c r="N11" s="135"/>
      <c r="O11" s="135"/>
      <c r="P11" s="135"/>
      <c r="Q11" s="135"/>
      <c r="R11" s="135"/>
      <c r="S11" s="137"/>
      <c r="T11" s="135"/>
      <c r="U11" s="135"/>
      <c r="V11" s="136"/>
      <c r="W11" s="134"/>
      <c r="X11" s="137"/>
      <c r="Y11" s="134"/>
      <c r="Z11" s="135"/>
      <c r="AA11" s="136"/>
    </row>
    <row r="12" spans="1:33" ht="16.2" x14ac:dyDescent="0.3">
      <c r="A12" s="133" t="s">
        <v>252</v>
      </c>
      <c r="B12" s="134"/>
      <c r="C12" s="135"/>
      <c r="D12" s="135"/>
      <c r="E12" s="135"/>
      <c r="F12" s="136"/>
      <c r="G12" s="134"/>
      <c r="H12" s="135"/>
      <c r="I12" s="135"/>
      <c r="J12" s="135"/>
      <c r="K12" s="135"/>
      <c r="L12" s="135"/>
      <c r="M12" s="135"/>
      <c r="N12" s="135"/>
      <c r="O12" s="135"/>
      <c r="P12" s="135"/>
      <c r="Q12" s="135"/>
      <c r="R12" s="135"/>
      <c r="S12" s="137"/>
      <c r="T12" s="135"/>
      <c r="U12" s="135"/>
      <c r="V12" s="136"/>
      <c r="W12" s="134"/>
      <c r="X12" s="137"/>
      <c r="Y12" s="134"/>
      <c r="Z12" s="135"/>
      <c r="AA12" s="136"/>
    </row>
    <row r="13" spans="1:33" ht="16.2" x14ac:dyDescent="0.3">
      <c r="A13" s="133" t="s">
        <v>253</v>
      </c>
      <c r="B13" s="134"/>
      <c r="C13" s="135"/>
      <c r="D13" s="135"/>
      <c r="E13" s="135"/>
      <c r="F13" s="136"/>
      <c r="G13" s="134"/>
      <c r="H13" s="135"/>
      <c r="I13" s="135"/>
      <c r="J13" s="135"/>
      <c r="K13" s="135"/>
      <c r="L13" s="135"/>
      <c r="M13" s="135"/>
      <c r="N13" s="135"/>
      <c r="O13" s="135"/>
      <c r="P13" s="135"/>
      <c r="Q13" s="135"/>
      <c r="R13" s="135"/>
      <c r="S13" s="137"/>
      <c r="T13" s="135"/>
      <c r="U13" s="135"/>
      <c r="V13" s="136"/>
      <c r="W13" s="134"/>
      <c r="X13" s="137"/>
      <c r="Y13" s="134"/>
      <c r="Z13" s="135"/>
      <c r="AA13" s="136"/>
    </row>
    <row r="14" spans="1:33" ht="16.2" x14ac:dyDescent="0.3">
      <c r="A14" s="133" t="s">
        <v>254</v>
      </c>
      <c r="B14" s="134"/>
      <c r="C14" s="135"/>
      <c r="D14" s="135"/>
      <c r="E14" s="135"/>
      <c r="F14" s="136"/>
      <c r="G14" s="134"/>
      <c r="H14" s="135"/>
      <c r="I14" s="135"/>
      <c r="J14" s="135"/>
      <c r="K14" s="135"/>
      <c r="L14" s="135"/>
      <c r="M14" s="135"/>
      <c r="N14" s="135"/>
      <c r="O14" s="135"/>
      <c r="P14" s="135"/>
      <c r="Q14" s="135"/>
      <c r="R14" s="135"/>
      <c r="S14" s="137"/>
      <c r="T14" s="135"/>
      <c r="U14" s="135"/>
      <c r="V14" s="136"/>
      <c r="W14" s="134"/>
      <c r="X14" s="137"/>
      <c r="Y14" s="134"/>
      <c r="Z14" s="135"/>
      <c r="AA14" s="136"/>
    </row>
    <row r="15" spans="1:33" ht="16.2" x14ac:dyDescent="0.3">
      <c r="A15" s="133" t="s">
        <v>255</v>
      </c>
      <c r="B15" s="134"/>
      <c r="C15" s="135"/>
      <c r="D15" s="135"/>
      <c r="E15" s="135"/>
      <c r="F15" s="136"/>
      <c r="G15" s="134"/>
      <c r="H15" s="135"/>
      <c r="I15" s="135"/>
      <c r="J15" s="135"/>
      <c r="K15" s="135"/>
      <c r="L15" s="135"/>
      <c r="M15" s="135"/>
      <c r="N15" s="135"/>
      <c r="O15" s="135"/>
      <c r="P15" s="135"/>
      <c r="Q15" s="135"/>
      <c r="R15" s="135"/>
      <c r="S15" s="137"/>
      <c r="T15" s="135"/>
      <c r="U15" s="135"/>
      <c r="V15" s="136"/>
      <c r="W15" s="134"/>
      <c r="X15" s="137"/>
      <c r="Y15" s="134"/>
      <c r="Z15" s="135"/>
      <c r="AA15" s="136"/>
    </row>
    <row r="16" spans="1:33" ht="16.2" x14ac:dyDescent="0.3">
      <c r="A16" s="133" t="s">
        <v>256</v>
      </c>
      <c r="B16" s="134"/>
      <c r="C16" s="135"/>
      <c r="D16" s="135"/>
      <c r="E16" s="135"/>
      <c r="F16" s="136"/>
      <c r="G16" s="134"/>
      <c r="H16" s="135"/>
      <c r="I16" s="135"/>
      <c r="J16" s="135"/>
      <c r="K16" s="135"/>
      <c r="L16" s="135"/>
      <c r="M16" s="135"/>
      <c r="N16" s="135"/>
      <c r="O16" s="135"/>
      <c r="P16" s="135"/>
      <c r="Q16" s="135"/>
      <c r="R16" s="135"/>
      <c r="S16" s="137"/>
      <c r="T16" s="135"/>
      <c r="U16" s="135"/>
      <c r="V16" s="136"/>
      <c r="W16" s="134"/>
      <c r="X16" s="137"/>
      <c r="Y16" s="134"/>
      <c r="Z16" s="135"/>
      <c r="AA16" s="136"/>
    </row>
    <row r="17" spans="1:27" ht="16.2" x14ac:dyDescent="0.3">
      <c r="A17" s="133" t="s">
        <v>257</v>
      </c>
      <c r="B17" s="134"/>
      <c r="C17" s="135"/>
      <c r="D17" s="135"/>
      <c r="E17" s="135"/>
      <c r="F17" s="136"/>
      <c r="G17" s="134"/>
      <c r="H17" s="135"/>
      <c r="I17" s="135"/>
      <c r="J17" s="135"/>
      <c r="K17" s="135"/>
      <c r="L17" s="135"/>
      <c r="M17" s="135"/>
      <c r="N17" s="135"/>
      <c r="O17" s="135"/>
      <c r="P17" s="135"/>
      <c r="Q17" s="135"/>
      <c r="R17" s="135"/>
      <c r="S17" s="137"/>
      <c r="T17" s="135"/>
      <c r="U17" s="135"/>
      <c r="V17" s="136"/>
      <c r="W17" s="134"/>
      <c r="X17" s="137"/>
      <c r="Y17" s="134"/>
      <c r="Z17" s="135"/>
      <c r="AA17" s="136"/>
    </row>
    <row r="18" spans="1:27" ht="16.2" x14ac:dyDescent="0.3">
      <c r="A18" s="133" t="s">
        <v>258</v>
      </c>
      <c r="B18" s="134"/>
      <c r="C18" s="135"/>
      <c r="D18" s="135"/>
      <c r="E18" s="135"/>
      <c r="F18" s="136"/>
      <c r="G18" s="134"/>
      <c r="H18" s="135"/>
      <c r="I18" s="135"/>
      <c r="J18" s="135"/>
      <c r="K18" s="135"/>
      <c r="L18" s="135"/>
      <c r="M18" s="135"/>
      <c r="N18" s="135"/>
      <c r="O18" s="135"/>
      <c r="P18" s="135"/>
      <c r="Q18" s="135"/>
      <c r="R18" s="135"/>
      <c r="S18" s="137"/>
      <c r="T18" s="135"/>
      <c r="U18" s="135"/>
      <c r="V18" s="136"/>
      <c r="W18" s="134"/>
      <c r="X18" s="137"/>
      <c r="Y18" s="134"/>
      <c r="Z18" s="135"/>
      <c r="AA18" s="136"/>
    </row>
    <row r="19" spans="1:27" ht="16.2" x14ac:dyDescent="0.3">
      <c r="A19" s="133" t="s">
        <v>259</v>
      </c>
      <c r="B19" s="134"/>
      <c r="C19" s="135"/>
      <c r="D19" s="135"/>
      <c r="E19" s="135"/>
      <c r="F19" s="136"/>
      <c r="G19" s="134"/>
      <c r="H19" s="135"/>
      <c r="I19" s="135"/>
      <c r="J19" s="135"/>
      <c r="K19" s="135"/>
      <c r="L19" s="135"/>
      <c r="M19" s="135"/>
      <c r="N19" s="135"/>
      <c r="O19" s="135"/>
      <c r="P19" s="135"/>
      <c r="Q19" s="135"/>
      <c r="R19" s="135"/>
      <c r="S19" s="137"/>
      <c r="T19" s="135"/>
      <c r="U19" s="135"/>
      <c r="V19" s="136"/>
      <c r="W19" s="134"/>
      <c r="X19" s="137"/>
      <c r="Y19" s="134"/>
      <c r="Z19" s="135"/>
      <c r="AA19" s="136"/>
    </row>
    <row r="20" spans="1:27" ht="16.2" x14ac:dyDescent="0.3">
      <c r="A20" s="133" t="s">
        <v>260</v>
      </c>
      <c r="B20" s="134"/>
      <c r="C20" s="135"/>
      <c r="D20" s="135"/>
      <c r="E20" s="135"/>
      <c r="F20" s="136"/>
      <c r="G20" s="134"/>
      <c r="H20" s="135"/>
      <c r="I20" s="135"/>
      <c r="J20" s="135"/>
      <c r="K20" s="135"/>
      <c r="L20" s="135"/>
      <c r="M20" s="135"/>
      <c r="N20" s="135"/>
      <c r="O20" s="135"/>
      <c r="P20" s="135"/>
      <c r="Q20" s="135"/>
      <c r="R20" s="135"/>
      <c r="S20" s="137"/>
      <c r="T20" s="135"/>
      <c r="U20" s="135"/>
      <c r="V20" s="136"/>
      <c r="W20" s="134"/>
      <c r="X20" s="137"/>
      <c r="Y20" s="134"/>
      <c r="Z20" s="135"/>
      <c r="AA20" s="136"/>
    </row>
    <row r="21" spans="1:27" ht="16.2" x14ac:dyDescent="0.3">
      <c r="A21" s="133" t="s">
        <v>261</v>
      </c>
      <c r="B21" s="134"/>
      <c r="C21" s="135"/>
      <c r="D21" s="135"/>
      <c r="E21" s="135"/>
      <c r="F21" s="136"/>
      <c r="G21" s="134"/>
      <c r="H21" s="135"/>
      <c r="I21" s="135"/>
      <c r="J21" s="135"/>
      <c r="K21" s="135"/>
      <c r="L21" s="135"/>
      <c r="M21" s="135"/>
      <c r="N21" s="135"/>
      <c r="O21" s="135"/>
      <c r="P21" s="135"/>
      <c r="Q21" s="135"/>
      <c r="R21" s="135"/>
      <c r="S21" s="137"/>
      <c r="T21" s="135"/>
      <c r="U21" s="135"/>
      <c r="V21" s="136"/>
      <c r="W21" s="134"/>
      <c r="X21" s="137"/>
      <c r="Y21" s="134"/>
      <c r="Z21" s="135"/>
      <c r="AA21" s="136"/>
    </row>
    <row r="22" spans="1:27" ht="16.2" x14ac:dyDescent="0.3">
      <c r="A22" s="133" t="s">
        <v>262</v>
      </c>
      <c r="B22" s="134"/>
      <c r="C22" s="135"/>
      <c r="D22" s="135"/>
      <c r="E22" s="135"/>
      <c r="F22" s="136"/>
      <c r="G22" s="134"/>
      <c r="H22" s="135"/>
      <c r="I22" s="135"/>
      <c r="J22" s="135"/>
      <c r="K22" s="135"/>
      <c r="L22" s="135"/>
      <c r="M22" s="135"/>
      <c r="N22" s="135"/>
      <c r="O22" s="135"/>
      <c r="P22" s="135"/>
      <c r="Q22" s="135"/>
      <c r="R22" s="135"/>
      <c r="S22" s="137"/>
      <c r="T22" s="135"/>
      <c r="U22" s="135"/>
      <c r="V22" s="136"/>
      <c r="W22" s="134"/>
      <c r="X22" s="137"/>
      <c r="Y22" s="134"/>
      <c r="Z22" s="135"/>
      <c r="AA22" s="136"/>
    </row>
    <row r="23" spans="1:27" ht="16.2" x14ac:dyDescent="0.3">
      <c r="A23" s="133" t="s">
        <v>263</v>
      </c>
      <c r="B23" s="134"/>
      <c r="C23" s="135"/>
      <c r="D23" s="135"/>
      <c r="E23" s="135"/>
      <c r="F23" s="136"/>
      <c r="G23" s="134"/>
      <c r="H23" s="135"/>
      <c r="I23" s="135"/>
      <c r="J23" s="135"/>
      <c r="K23" s="135"/>
      <c r="L23" s="135"/>
      <c r="M23" s="135"/>
      <c r="N23" s="135"/>
      <c r="O23" s="135"/>
      <c r="P23" s="135"/>
      <c r="Q23" s="135"/>
      <c r="R23" s="135"/>
      <c r="S23" s="137"/>
      <c r="T23" s="135"/>
      <c r="U23" s="135"/>
      <c r="V23" s="136"/>
      <c r="W23" s="134"/>
      <c r="X23" s="137"/>
      <c r="Y23" s="134"/>
      <c r="Z23" s="135"/>
      <c r="AA23" s="136"/>
    </row>
    <row r="24" spans="1:27" ht="16.2" x14ac:dyDescent="0.3">
      <c r="A24" s="133" t="s">
        <v>264</v>
      </c>
      <c r="B24" s="134"/>
      <c r="C24" s="135"/>
      <c r="D24" s="135"/>
      <c r="E24" s="135"/>
      <c r="F24" s="136"/>
      <c r="G24" s="134"/>
      <c r="H24" s="135"/>
      <c r="I24" s="135"/>
      <c r="J24" s="135"/>
      <c r="K24" s="135"/>
      <c r="L24" s="135"/>
      <c r="M24" s="135"/>
      <c r="N24" s="135"/>
      <c r="O24" s="135"/>
      <c r="P24" s="135"/>
      <c r="Q24" s="135"/>
      <c r="R24" s="135"/>
      <c r="S24" s="137"/>
      <c r="T24" s="135"/>
      <c r="U24" s="135"/>
      <c r="V24" s="136"/>
      <c r="W24" s="134"/>
      <c r="X24" s="137"/>
      <c r="Y24" s="134"/>
      <c r="Z24" s="135"/>
      <c r="AA24" s="136"/>
    </row>
    <row r="25" spans="1:27" ht="16.2" x14ac:dyDescent="0.3">
      <c r="A25" s="133" t="s">
        <v>265</v>
      </c>
      <c r="B25" s="134"/>
      <c r="C25" s="135"/>
      <c r="D25" s="135"/>
      <c r="E25" s="135"/>
      <c r="F25" s="136"/>
      <c r="G25" s="134"/>
      <c r="H25" s="135"/>
      <c r="I25" s="135"/>
      <c r="J25" s="135"/>
      <c r="K25" s="135"/>
      <c r="L25" s="135"/>
      <c r="M25" s="135"/>
      <c r="N25" s="135"/>
      <c r="O25" s="135"/>
      <c r="P25" s="135"/>
      <c r="Q25" s="135"/>
      <c r="R25" s="135"/>
      <c r="S25" s="137"/>
      <c r="T25" s="135"/>
      <c r="U25" s="135"/>
      <c r="V25" s="136"/>
      <c r="W25" s="134"/>
      <c r="X25" s="137"/>
      <c r="Y25" s="134"/>
      <c r="Z25" s="135"/>
      <c r="AA25" s="136"/>
    </row>
    <row r="26" spans="1:27" ht="16.2" x14ac:dyDescent="0.3">
      <c r="A26" s="133" t="s">
        <v>266</v>
      </c>
      <c r="B26" s="134"/>
      <c r="C26" s="135"/>
      <c r="D26" s="135"/>
      <c r="E26" s="135"/>
      <c r="F26" s="136"/>
      <c r="G26" s="134"/>
      <c r="H26" s="135"/>
      <c r="I26" s="135"/>
      <c r="J26" s="135"/>
      <c r="K26" s="135"/>
      <c r="L26" s="135"/>
      <c r="M26" s="135"/>
      <c r="N26" s="135"/>
      <c r="O26" s="135"/>
      <c r="P26" s="135"/>
      <c r="Q26" s="135"/>
      <c r="R26" s="135"/>
      <c r="S26" s="137"/>
      <c r="T26" s="135"/>
      <c r="U26" s="135"/>
      <c r="V26" s="136"/>
      <c r="W26" s="134"/>
      <c r="X26" s="137"/>
      <c r="Y26" s="134"/>
      <c r="Z26" s="135"/>
      <c r="AA26" s="136"/>
    </row>
    <row r="27" spans="1:27" ht="16.2" x14ac:dyDescent="0.3">
      <c r="A27" s="133" t="s">
        <v>267</v>
      </c>
      <c r="B27" s="134"/>
      <c r="C27" s="135"/>
      <c r="D27" s="135"/>
      <c r="E27" s="135"/>
      <c r="F27" s="136"/>
      <c r="G27" s="134"/>
      <c r="H27" s="135"/>
      <c r="I27" s="135"/>
      <c r="J27" s="135"/>
      <c r="K27" s="135"/>
      <c r="L27" s="135"/>
      <c r="M27" s="135"/>
      <c r="N27" s="135"/>
      <c r="O27" s="135"/>
      <c r="P27" s="135"/>
      <c r="Q27" s="135"/>
      <c r="R27" s="135"/>
      <c r="S27" s="137"/>
      <c r="T27" s="135"/>
      <c r="U27" s="135"/>
      <c r="V27" s="136"/>
      <c r="W27" s="134"/>
      <c r="X27" s="137"/>
      <c r="Y27" s="134"/>
      <c r="Z27" s="135"/>
      <c r="AA27" s="136"/>
    </row>
    <row r="28" spans="1:27" ht="16.2" x14ac:dyDescent="0.3">
      <c r="A28" s="133" t="s">
        <v>268</v>
      </c>
      <c r="B28" s="134"/>
      <c r="C28" s="135"/>
      <c r="D28" s="135"/>
      <c r="E28" s="135"/>
      <c r="F28" s="136"/>
      <c r="G28" s="134"/>
      <c r="H28" s="135"/>
      <c r="I28" s="135"/>
      <c r="J28" s="135"/>
      <c r="K28" s="135"/>
      <c r="L28" s="135"/>
      <c r="M28" s="135"/>
      <c r="N28" s="135"/>
      <c r="O28" s="135"/>
      <c r="P28" s="135"/>
      <c r="Q28" s="135"/>
      <c r="R28" s="135"/>
      <c r="S28" s="137"/>
      <c r="T28" s="135"/>
      <c r="U28" s="135"/>
      <c r="V28" s="136"/>
      <c r="W28" s="134"/>
      <c r="X28" s="137"/>
      <c r="Y28" s="134"/>
      <c r="Z28" s="135"/>
      <c r="AA28" s="136"/>
    </row>
    <row r="29" spans="1:27" ht="16.2" x14ac:dyDescent="0.3">
      <c r="A29" s="133" t="s">
        <v>269</v>
      </c>
      <c r="B29" s="134"/>
      <c r="C29" s="135"/>
      <c r="D29" s="135"/>
      <c r="E29" s="135"/>
      <c r="F29" s="136"/>
      <c r="G29" s="134"/>
      <c r="H29" s="135"/>
      <c r="I29" s="135"/>
      <c r="J29" s="135"/>
      <c r="K29" s="135"/>
      <c r="L29" s="135"/>
      <c r="M29" s="135"/>
      <c r="N29" s="135"/>
      <c r="O29" s="135"/>
      <c r="P29" s="135"/>
      <c r="Q29" s="135"/>
      <c r="R29" s="135"/>
      <c r="S29" s="137"/>
      <c r="T29" s="135"/>
      <c r="U29" s="135"/>
      <c r="V29" s="136"/>
      <c r="W29" s="134"/>
      <c r="X29" s="137"/>
      <c r="Y29" s="134"/>
      <c r="Z29" s="135"/>
      <c r="AA29" s="136"/>
    </row>
    <row r="30" spans="1:27" ht="16.2" x14ac:dyDescent="0.3">
      <c r="A30" s="133" t="s">
        <v>270</v>
      </c>
      <c r="B30" s="134"/>
      <c r="C30" s="135"/>
      <c r="D30" s="135"/>
      <c r="E30" s="135"/>
      <c r="F30" s="136"/>
      <c r="G30" s="134"/>
      <c r="H30" s="135"/>
      <c r="I30" s="135"/>
      <c r="J30" s="135"/>
      <c r="K30" s="135"/>
      <c r="L30" s="135"/>
      <c r="M30" s="135"/>
      <c r="N30" s="135"/>
      <c r="O30" s="135"/>
      <c r="P30" s="135"/>
      <c r="Q30" s="135"/>
      <c r="R30" s="135"/>
      <c r="S30" s="137"/>
      <c r="T30" s="135"/>
      <c r="U30" s="135"/>
      <c r="V30" s="136"/>
      <c r="W30" s="134"/>
      <c r="X30" s="137"/>
      <c r="Y30" s="134"/>
      <c r="Z30" s="135"/>
      <c r="AA30" s="136"/>
    </row>
    <row r="31" spans="1:27" ht="16.2" x14ac:dyDescent="0.3">
      <c r="A31" s="133" t="s">
        <v>271</v>
      </c>
      <c r="B31" s="134"/>
      <c r="C31" s="135"/>
      <c r="D31" s="135"/>
      <c r="E31" s="135"/>
      <c r="F31" s="136"/>
      <c r="G31" s="134"/>
      <c r="H31" s="135"/>
      <c r="I31" s="135"/>
      <c r="J31" s="135"/>
      <c r="K31" s="135"/>
      <c r="L31" s="135"/>
      <c r="M31" s="135"/>
      <c r="N31" s="135"/>
      <c r="O31" s="135"/>
      <c r="P31" s="135"/>
      <c r="Q31" s="135"/>
      <c r="R31" s="135"/>
      <c r="S31" s="137"/>
      <c r="T31" s="135"/>
      <c r="U31" s="135"/>
      <c r="V31" s="136"/>
      <c r="W31" s="134"/>
      <c r="X31" s="137"/>
      <c r="Y31" s="134"/>
      <c r="Z31" s="135"/>
      <c r="AA31" s="136"/>
    </row>
    <row r="32" spans="1:27" ht="16.2" x14ac:dyDescent="0.3">
      <c r="A32" s="133" t="s">
        <v>272</v>
      </c>
      <c r="B32" s="134"/>
      <c r="C32" s="135"/>
      <c r="D32" s="135"/>
      <c r="E32" s="135"/>
      <c r="F32" s="136"/>
      <c r="G32" s="134"/>
      <c r="H32" s="135"/>
      <c r="I32" s="135"/>
      <c r="J32" s="135"/>
      <c r="K32" s="135"/>
      <c r="L32" s="135"/>
      <c r="M32" s="135"/>
      <c r="N32" s="135"/>
      <c r="O32" s="135"/>
      <c r="P32" s="135"/>
      <c r="Q32" s="135"/>
      <c r="R32" s="135"/>
      <c r="S32" s="137"/>
      <c r="T32" s="135"/>
      <c r="U32" s="135"/>
      <c r="V32" s="136"/>
      <c r="W32" s="134"/>
      <c r="X32" s="137"/>
      <c r="Y32" s="134"/>
      <c r="Z32" s="135"/>
      <c r="AA32" s="136"/>
    </row>
    <row r="33" spans="1:27" ht="16.2" x14ac:dyDescent="0.3">
      <c r="A33" s="133" t="s">
        <v>273</v>
      </c>
      <c r="B33" s="134"/>
      <c r="C33" s="135"/>
      <c r="D33" s="135"/>
      <c r="E33" s="135"/>
      <c r="F33" s="136"/>
      <c r="G33" s="134"/>
      <c r="H33" s="135"/>
      <c r="I33" s="135"/>
      <c r="J33" s="135"/>
      <c r="K33" s="135"/>
      <c r="L33" s="135"/>
      <c r="M33" s="135"/>
      <c r="N33" s="135"/>
      <c r="O33" s="135"/>
      <c r="P33" s="135"/>
      <c r="Q33" s="135"/>
      <c r="R33" s="135"/>
      <c r="S33" s="137"/>
      <c r="T33" s="135"/>
      <c r="U33" s="135"/>
      <c r="V33" s="136"/>
      <c r="W33" s="134"/>
      <c r="X33" s="137"/>
      <c r="Y33" s="134"/>
      <c r="Z33" s="135"/>
      <c r="AA33" s="136"/>
    </row>
    <row r="34" spans="1:27" ht="16.2" x14ac:dyDescent="0.3">
      <c r="A34" s="133" t="s">
        <v>274</v>
      </c>
      <c r="B34" s="134"/>
      <c r="C34" s="135"/>
      <c r="D34" s="135"/>
      <c r="E34" s="135"/>
      <c r="F34" s="136"/>
      <c r="G34" s="134"/>
      <c r="H34" s="135"/>
      <c r="I34" s="135"/>
      <c r="J34" s="135"/>
      <c r="K34" s="135"/>
      <c r="L34" s="135"/>
      <c r="M34" s="135"/>
      <c r="N34" s="135"/>
      <c r="O34" s="135"/>
      <c r="P34" s="135"/>
      <c r="Q34" s="135"/>
      <c r="R34" s="135"/>
      <c r="S34" s="137"/>
      <c r="T34" s="135"/>
      <c r="U34" s="135"/>
      <c r="V34" s="136"/>
      <c r="W34" s="134"/>
      <c r="X34" s="137"/>
      <c r="Y34" s="134"/>
      <c r="Z34" s="135"/>
      <c r="AA34" s="136"/>
    </row>
    <row r="35" spans="1:27" ht="16.2" x14ac:dyDescent="0.3">
      <c r="A35" s="133" t="s">
        <v>275</v>
      </c>
      <c r="B35" s="134"/>
      <c r="C35" s="135"/>
      <c r="D35" s="135"/>
      <c r="E35" s="135"/>
      <c r="F35" s="136"/>
      <c r="G35" s="134"/>
      <c r="H35" s="135"/>
      <c r="I35" s="135"/>
      <c r="J35" s="135"/>
      <c r="K35" s="135"/>
      <c r="L35" s="135"/>
      <c r="M35" s="135"/>
      <c r="N35" s="135"/>
      <c r="O35" s="135"/>
      <c r="P35" s="135"/>
      <c r="Q35" s="135"/>
      <c r="R35" s="135"/>
      <c r="S35" s="137"/>
      <c r="T35" s="135"/>
      <c r="U35" s="135"/>
      <c r="V35" s="136"/>
      <c r="W35" s="134"/>
      <c r="X35" s="137"/>
      <c r="Y35" s="134"/>
      <c r="Z35" s="135"/>
      <c r="AA35" s="136"/>
    </row>
    <row r="36" spans="1:27" ht="16.2" x14ac:dyDescent="0.3">
      <c r="A36" s="133" t="s">
        <v>276</v>
      </c>
      <c r="B36" s="134"/>
      <c r="C36" s="135"/>
      <c r="D36" s="135"/>
      <c r="E36" s="135"/>
      <c r="F36" s="136"/>
      <c r="G36" s="134"/>
      <c r="H36" s="135"/>
      <c r="I36" s="135"/>
      <c r="J36" s="135"/>
      <c r="K36" s="135"/>
      <c r="L36" s="135"/>
      <c r="M36" s="135"/>
      <c r="N36" s="135"/>
      <c r="O36" s="135"/>
      <c r="P36" s="135"/>
      <c r="Q36" s="135"/>
      <c r="R36" s="135"/>
      <c r="S36" s="137"/>
      <c r="T36" s="135"/>
      <c r="U36" s="135"/>
      <c r="V36" s="136"/>
      <c r="W36" s="134"/>
      <c r="X36" s="137"/>
      <c r="Y36" s="134"/>
      <c r="Z36" s="135"/>
      <c r="AA36" s="136"/>
    </row>
    <row r="37" spans="1:27" ht="16.2" x14ac:dyDescent="0.3">
      <c r="A37" s="133" t="s">
        <v>277</v>
      </c>
      <c r="B37" s="134"/>
      <c r="C37" s="135"/>
      <c r="D37" s="135"/>
      <c r="E37" s="135"/>
      <c r="F37" s="136"/>
      <c r="G37" s="134"/>
      <c r="H37" s="135"/>
      <c r="I37" s="135"/>
      <c r="J37" s="135"/>
      <c r="K37" s="135"/>
      <c r="L37" s="135"/>
      <c r="M37" s="135"/>
      <c r="N37" s="135"/>
      <c r="O37" s="135"/>
      <c r="P37" s="135"/>
      <c r="Q37" s="135"/>
      <c r="R37" s="135"/>
      <c r="S37" s="137"/>
      <c r="T37" s="135"/>
      <c r="U37" s="135"/>
      <c r="V37" s="136"/>
      <c r="W37" s="134"/>
      <c r="X37" s="137"/>
      <c r="Y37" s="134"/>
      <c r="Z37" s="135"/>
      <c r="AA37" s="136"/>
    </row>
    <row r="38" spans="1:27" ht="16.2" x14ac:dyDescent="0.3">
      <c r="A38" s="133" t="s">
        <v>278</v>
      </c>
      <c r="B38" s="134"/>
      <c r="C38" s="135"/>
      <c r="D38" s="135"/>
      <c r="E38" s="135"/>
      <c r="F38" s="136"/>
      <c r="G38" s="134"/>
      <c r="H38" s="135"/>
      <c r="I38" s="135"/>
      <c r="J38" s="135"/>
      <c r="K38" s="135"/>
      <c r="L38" s="135"/>
      <c r="M38" s="135"/>
      <c r="N38" s="135"/>
      <c r="O38" s="135"/>
      <c r="P38" s="135"/>
      <c r="Q38" s="135"/>
      <c r="R38" s="135"/>
      <c r="S38" s="137"/>
      <c r="T38" s="135"/>
      <c r="U38" s="135"/>
      <c r="V38" s="136"/>
      <c r="W38" s="134"/>
      <c r="X38" s="137"/>
      <c r="Y38" s="134"/>
      <c r="Z38" s="135"/>
      <c r="AA38" s="136"/>
    </row>
    <row r="39" spans="1:27" ht="16.2" x14ac:dyDescent="0.3">
      <c r="A39" s="133" t="s">
        <v>279</v>
      </c>
      <c r="B39" s="134"/>
      <c r="C39" s="135"/>
      <c r="D39" s="135"/>
      <c r="E39" s="135"/>
      <c r="F39" s="136"/>
      <c r="G39" s="134"/>
      <c r="H39" s="135"/>
      <c r="I39" s="135"/>
      <c r="J39" s="135"/>
      <c r="K39" s="135"/>
      <c r="L39" s="135"/>
      <c r="M39" s="135"/>
      <c r="N39" s="135"/>
      <c r="O39" s="135"/>
      <c r="P39" s="135"/>
      <c r="Q39" s="135"/>
      <c r="R39" s="135"/>
      <c r="S39" s="137"/>
      <c r="T39" s="135"/>
      <c r="U39" s="135"/>
      <c r="V39" s="136"/>
      <c r="W39" s="134"/>
      <c r="X39" s="137"/>
      <c r="Y39" s="134"/>
      <c r="Z39" s="135"/>
      <c r="AA39" s="136"/>
    </row>
    <row r="40" spans="1:27" ht="16.2" x14ac:dyDescent="0.3">
      <c r="A40" s="133" t="s">
        <v>280</v>
      </c>
      <c r="B40" s="134"/>
      <c r="C40" s="135"/>
      <c r="D40" s="135"/>
      <c r="E40" s="135"/>
      <c r="F40" s="136"/>
      <c r="G40" s="134"/>
      <c r="H40" s="135"/>
      <c r="I40" s="135"/>
      <c r="J40" s="135"/>
      <c r="K40" s="135"/>
      <c r="L40" s="135"/>
      <c r="M40" s="135"/>
      <c r="N40" s="135"/>
      <c r="O40" s="135"/>
      <c r="P40" s="135"/>
      <c r="Q40" s="135"/>
      <c r="R40" s="135"/>
      <c r="S40" s="137"/>
      <c r="T40" s="135"/>
      <c r="U40" s="135"/>
      <c r="V40" s="136"/>
      <c r="W40" s="134"/>
      <c r="X40" s="137"/>
      <c r="Y40" s="134"/>
      <c r="Z40" s="135"/>
      <c r="AA40" s="136"/>
    </row>
    <row r="41" spans="1:27" ht="16.2" x14ac:dyDescent="0.3">
      <c r="A41" s="133" t="s">
        <v>281</v>
      </c>
      <c r="B41" s="134"/>
      <c r="C41" s="135"/>
      <c r="D41" s="135"/>
      <c r="E41" s="135"/>
      <c r="F41" s="136"/>
      <c r="G41" s="134"/>
      <c r="H41" s="135"/>
      <c r="I41" s="135"/>
      <c r="J41" s="135"/>
      <c r="K41" s="135"/>
      <c r="L41" s="135"/>
      <c r="M41" s="135"/>
      <c r="N41" s="135"/>
      <c r="O41" s="135"/>
      <c r="P41" s="135"/>
      <c r="Q41" s="135"/>
      <c r="R41" s="135"/>
      <c r="S41" s="137"/>
      <c r="T41" s="135"/>
      <c r="U41" s="135"/>
      <c r="V41" s="136"/>
      <c r="W41" s="134"/>
      <c r="X41" s="137"/>
      <c r="Y41" s="134"/>
      <c r="Z41" s="135"/>
      <c r="AA41" s="136"/>
    </row>
    <row r="42" spans="1:27" ht="16.2" x14ac:dyDescent="0.3">
      <c r="A42" s="133" t="s">
        <v>282</v>
      </c>
      <c r="B42" s="134"/>
      <c r="C42" s="135"/>
      <c r="D42" s="135"/>
      <c r="E42" s="135"/>
      <c r="F42" s="136"/>
      <c r="G42" s="134"/>
      <c r="H42" s="135"/>
      <c r="I42" s="135"/>
      <c r="J42" s="135"/>
      <c r="K42" s="135"/>
      <c r="L42" s="135"/>
      <c r="M42" s="135"/>
      <c r="N42" s="135"/>
      <c r="O42" s="135"/>
      <c r="P42" s="135"/>
      <c r="Q42" s="135"/>
      <c r="R42" s="135"/>
      <c r="S42" s="137"/>
      <c r="T42" s="135"/>
      <c r="U42" s="135"/>
      <c r="V42" s="136"/>
      <c r="W42" s="134"/>
      <c r="X42" s="137"/>
      <c r="Y42" s="134"/>
      <c r="Z42" s="135"/>
      <c r="AA42" s="136"/>
    </row>
    <row r="43" spans="1:27" ht="16.2" x14ac:dyDescent="0.3">
      <c r="A43" s="133" t="s">
        <v>283</v>
      </c>
      <c r="B43" s="134"/>
      <c r="C43" s="135"/>
      <c r="D43" s="135"/>
      <c r="E43" s="135"/>
      <c r="F43" s="136"/>
      <c r="G43" s="134"/>
      <c r="H43" s="135"/>
      <c r="I43" s="135"/>
      <c r="J43" s="135"/>
      <c r="K43" s="135"/>
      <c r="L43" s="135"/>
      <c r="M43" s="135"/>
      <c r="N43" s="135"/>
      <c r="O43" s="135"/>
      <c r="P43" s="135"/>
      <c r="Q43" s="135"/>
      <c r="R43" s="135"/>
      <c r="S43" s="137"/>
      <c r="T43" s="135"/>
      <c r="U43" s="135"/>
      <c r="V43" s="136"/>
      <c r="W43" s="134"/>
      <c r="X43" s="137"/>
      <c r="Y43" s="134"/>
      <c r="Z43" s="135"/>
      <c r="AA43" s="136"/>
    </row>
    <row r="44" spans="1:27" ht="16.2" x14ac:dyDescent="0.3">
      <c r="A44" s="133" t="s">
        <v>284</v>
      </c>
      <c r="B44" s="134"/>
      <c r="C44" s="135"/>
      <c r="D44" s="135"/>
      <c r="E44" s="135"/>
      <c r="F44" s="136"/>
      <c r="G44" s="134"/>
      <c r="H44" s="135"/>
      <c r="I44" s="135"/>
      <c r="J44" s="135"/>
      <c r="K44" s="135"/>
      <c r="L44" s="135"/>
      <c r="M44" s="135"/>
      <c r="N44" s="135"/>
      <c r="O44" s="135"/>
      <c r="P44" s="135"/>
      <c r="Q44" s="135"/>
      <c r="R44" s="135"/>
      <c r="S44" s="137"/>
      <c r="T44" s="135"/>
      <c r="U44" s="135"/>
      <c r="V44" s="136"/>
      <c r="W44" s="134"/>
      <c r="X44" s="137"/>
      <c r="Y44" s="134"/>
      <c r="Z44" s="135"/>
      <c r="AA44" s="136"/>
    </row>
    <row r="45" spans="1:27" ht="16.2" x14ac:dyDescent="0.3">
      <c r="A45" s="133" t="s">
        <v>285</v>
      </c>
      <c r="B45" s="134"/>
      <c r="C45" s="135"/>
      <c r="D45" s="135"/>
      <c r="E45" s="135"/>
      <c r="F45" s="136"/>
      <c r="G45" s="134"/>
      <c r="H45" s="135"/>
      <c r="I45" s="135"/>
      <c r="J45" s="135"/>
      <c r="K45" s="135"/>
      <c r="L45" s="135"/>
      <c r="M45" s="135"/>
      <c r="N45" s="135"/>
      <c r="O45" s="135"/>
      <c r="P45" s="135"/>
      <c r="Q45" s="135"/>
      <c r="R45" s="135"/>
      <c r="S45" s="137"/>
      <c r="T45" s="135"/>
      <c r="U45" s="135"/>
      <c r="V45" s="136"/>
      <c r="W45" s="134"/>
      <c r="X45" s="137"/>
      <c r="Y45" s="134"/>
      <c r="Z45" s="135"/>
      <c r="AA45" s="136"/>
    </row>
    <row r="46" spans="1:27" ht="16.2" x14ac:dyDescent="0.3">
      <c r="A46" s="133" t="s">
        <v>286</v>
      </c>
      <c r="B46" s="134"/>
      <c r="C46" s="135"/>
      <c r="D46" s="135"/>
      <c r="E46" s="135"/>
      <c r="F46" s="136"/>
      <c r="G46" s="134"/>
      <c r="H46" s="135"/>
      <c r="I46" s="135"/>
      <c r="J46" s="135"/>
      <c r="K46" s="135"/>
      <c r="L46" s="135"/>
      <c r="M46" s="135"/>
      <c r="N46" s="135"/>
      <c r="O46" s="135"/>
      <c r="P46" s="135"/>
      <c r="Q46" s="135"/>
      <c r="R46" s="135"/>
      <c r="S46" s="137"/>
      <c r="T46" s="135"/>
      <c r="U46" s="135"/>
      <c r="V46" s="136"/>
      <c r="W46" s="134"/>
      <c r="X46" s="137"/>
      <c r="Y46" s="134"/>
      <c r="Z46" s="135"/>
      <c r="AA46" s="136"/>
    </row>
    <row r="47" spans="1:27" ht="16.2" x14ac:dyDescent="0.3">
      <c r="A47" s="133" t="s">
        <v>287</v>
      </c>
      <c r="B47" s="134"/>
      <c r="C47" s="135"/>
      <c r="D47" s="135"/>
      <c r="E47" s="135"/>
      <c r="F47" s="136"/>
      <c r="G47" s="134"/>
      <c r="H47" s="135"/>
      <c r="I47" s="135"/>
      <c r="J47" s="135"/>
      <c r="K47" s="135"/>
      <c r="L47" s="135"/>
      <c r="M47" s="135"/>
      <c r="N47" s="135"/>
      <c r="O47" s="135"/>
      <c r="P47" s="135"/>
      <c r="Q47" s="135"/>
      <c r="R47" s="135"/>
      <c r="S47" s="137"/>
      <c r="T47" s="135"/>
      <c r="U47" s="135"/>
      <c r="V47" s="136"/>
      <c r="W47" s="134"/>
      <c r="X47" s="137"/>
      <c r="Y47" s="134"/>
      <c r="Z47" s="135"/>
      <c r="AA47" s="136"/>
    </row>
    <row r="48" spans="1:27" ht="16.2" x14ac:dyDescent="0.3">
      <c r="A48" s="133" t="s">
        <v>288</v>
      </c>
      <c r="B48" s="134"/>
      <c r="C48" s="135"/>
      <c r="D48" s="135"/>
      <c r="E48" s="135"/>
      <c r="F48" s="136"/>
      <c r="G48" s="134"/>
      <c r="H48" s="135"/>
      <c r="I48" s="135"/>
      <c r="J48" s="135"/>
      <c r="K48" s="135"/>
      <c r="L48" s="135"/>
      <c r="M48" s="135"/>
      <c r="N48" s="135"/>
      <c r="O48" s="135"/>
      <c r="P48" s="135"/>
      <c r="Q48" s="135"/>
      <c r="R48" s="135"/>
      <c r="S48" s="135"/>
      <c r="T48" s="135"/>
      <c r="U48" s="135"/>
      <c r="V48" s="136"/>
      <c r="W48" s="134"/>
      <c r="X48" s="137"/>
      <c r="Y48" s="134"/>
      <c r="Z48" s="135"/>
      <c r="AA48" s="136"/>
    </row>
    <row r="49" spans="1:27" ht="16.2" x14ac:dyDescent="0.3">
      <c r="A49" s="133" t="s">
        <v>289</v>
      </c>
      <c r="B49" s="134"/>
      <c r="C49" s="135"/>
      <c r="D49" s="135"/>
      <c r="E49" s="135"/>
      <c r="F49" s="136"/>
      <c r="G49" s="134"/>
      <c r="H49" s="135"/>
      <c r="I49" s="135"/>
      <c r="J49" s="135"/>
      <c r="K49" s="135"/>
      <c r="L49" s="135"/>
      <c r="M49" s="135"/>
      <c r="N49" s="135"/>
      <c r="O49" s="135"/>
      <c r="P49" s="135"/>
      <c r="Q49" s="135"/>
      <c r="R49" s="135"/>
      <c r="S49" s="135"/>
      <c r="T49" s="135"/>
      <c r="U49" s="135"/>
      <c r="V49" s="136"/>
      <c r="W49" s="134"/>
      <c r="X49" s="137"/>
      <c r="Y49" s="134"/>
      <c r="Z49" s="135"/>
      <c r="AA49" s="136"/>
    </row>
    <row r="50" spans="1:27" ht="16.2" x14ac:dyDescent="0.3">
      <c r="A50" s="133" t="s">
        <v>290</v>
      </c>
      <c r="B50" s="134"/>
      <c r="C50" s="135"/>
      <c r="D50" s="135"/>
      <c r="E50" s="135"/>
      <c r="F50" s="136"/>
      <c r="G50" s="134"/>
      <c r="H50" s="135"/>
      <c r="I50" s="135"/>
      <c r="J50" s="135"/>
      <c r="K50" s="135"/>
      <c r="L50" s="135"/>
      <c r="M50" s="135"/>
      <c r="N50" s="135"/>
      <c r="O50" s="135"/>
      <c r="P50" s="135"/>
      <c r="Q50" s="135"/>
      <c r="R50" s="135"/>
      <c r="S50" s="135"/>
      <c r="T50" s="135"/>
      <c r="U50" s="135"/>
      <c r="V50" s="136"/>
      <c r="W50" s="134"/>
      <c r="X50" s="137"/>
      <c r="Y50" s="134"/>
      <c r="Z50" s="135"/>
      <c r="AA50" s="136"/>
    </row>
    <row r="51" spans="1:27" ht="16.2" x14ac:dyDescent="0.3">
      <c r="A51" s="133" t="s">
        <v>291</v>
      </c>
      <c r="B51" s="134"/>
      <c r="C51" s="135"/>
      <c r="D51" s="135"/>
      <c r="E51" s="135"/>
      <c r="F51" s="136"/>
      <c r="G51" s="134"/>
      <c r="H51" s="135"/>
      <c r="I51" s="135"/>
      <c r="J51" s="135"/>
      <c r="K51" s="135"/>
      <c r="L51" s="135"/>
      <c r="M51" s="135"/>
      <c r="N51" s="135"/>
      <c r="O51" s="135"/>
      <c r="P51" s="135"/>
      <c r="Q51" s="135"/>
      <c r="R51" s="135"/>
      <c r="S51" s="135"/>
      <c r="T51" s="135"/>
      <c r="U51" s="135"/>
      <c r="V51" s="136"/>
      <c r="W51" s="134"/>
      <c r="X51" s="137"/>
      <c r="Y51" s="134"/>
      <c r="Z51" s="135"/>
      <c r="AA51" s="136"/>
    </row>
    <row r="52" spans="1:27" ht="16.8" thickBot="1" x14ac:dyDescent="0.35">
      <c r="A52" s="141" t="s">
        <v>292</v>
      </c>
      <c r="B52" s="142"/>
      <c r="C52" s="143"/>
      <c r="D52" s="143"/>
      <c r="E52" s="143"/>
      <c r="F52" s="144"/>
      <c r="G52" s="142"/>
      <c r="H52" s="143"/>
      <c r="I52" s="143"/>
      <c r="J52" s="143"/>
      <c r="K52" s="143"/>
      <c r="L52" s="143"/>
      <c r="M52" s="143"/>
      <c r="N52" s="143"/>
      <c r="O52" s="143"/>
      <c r="P52" s="143"/>
      <c r="Q52" s="143"/>
      <c r="R52" s="143"/>
      <c r="S52" s="145"/>
      <c r="T52" s="143"/>
      <c r="U52" s="143"/>
      <c r="V52" s="144"/>
      <c r="W52" s="142"/>
      <c r="X52" s="145"/>
      <c r="Y52" s="142"/>
      <c r="Z52" s="143"/>
      <c r="AA52" s="144"/>
    </row>
    <row r="55" spans="1:27" ht="18.600000000000001" x14ac:dyDescent="0.3">
      <c r="A55" s="313" t="s">
        <v>293</v>
      </c>
      <c r="B55" s="313"/>
      <c r="C55" s="313"/>
      <c r="D55" s="313"/>
      <c r="E55" s="313"/>
      <c r="F55" s="313"/>
      <c r="G55" s="313"/>
      <c r="H55" s="313"/>
      <c r="I55" s="313"/>
      <c r="J55" s="313"/>
      <c r="K55" s="313"/>
    </row>
    <row r="56" spans="1:27" x14ac:dyDescent="0.3">
      <c r="A56" s="314" t="s">
        <v>466</v>
      </c>
      <c r="B56" s="314"/>
      <c r="C56" s="314"/>
      <c r="D56" s="314"/>
      <c r="E56" s="314"/>
      <c r="F56" s="314"/>
      <c r="G56" s="314"/>
      <c r="H56" s="314"/>
      <c r="I56" s="314"/>
      <c r="J56" s="314"/>
      <c r="K56" s="314"/>
    </row>
    <row r="57" spans="1:27" x14ac:dyDescent="0.3">
      <c r="A57" s="314"/>
      <c r="B57" s="314"/>
      <c r="C57" s="314"/>
      <c r="D57" s="314"/>
      <c r="E57" s="314"/>
      <c r="F57" s="314"/>
      <c r="G57" s="314"/>
      <c r="H57" s="314"/>
      <c r="I57" s="314"/>
      <c r="J57" s="314"/>
      <c r="K57" s="314"/>
    </row>
    <row r="58" spans="1:27" x14ac:dyDescent="0.3">
      <c r="A58" s="314"/>
      <c r="B58" s="314"/>
      <c r="C58" s="314"/>
      <c r="D58" s="314"/>
      <c r="E58" s="314"/>
      <c r="F58" s="314"/>
      <c r="G58" s="314"/>
      <c r="H58" s="314"/>
      <c r="I58" s="314"/>
      <c r="J58" s="314"/>
      <c r="K58" s="314"/>
    </row>
    <row r="59" spans="1:27" x14ac:dyDescent="0.3">
      <c r="A59" s="314"/>
      <c r="B59" s="314"/>
      <c r="C59" s="314"/>
      <c r="D59" s="314"/>
      <c r="E59" s="314"/>
      <c r="F59" s="314"/>
      <c r="G59" s="314"/>
      <c r="H59" s="314"/>
      <c r="I59" s="314"/>
      <c r="J59" s="314"/>
      <c r="K59" s="314"/>
    </row>
    <row r="60" spans="1:27" x14ac:dyDescent="0.3">
      <c r="A60" s="314"/>
      <c r="B60" s="314"/>
      <c r="C60" s="314"/>
      <c r="D60" s="314"/>
      <c r="E60" s="314"/>
      <c r="F60" s="314"/>
      <c r="G60" s="314"/>
      <c r="H60" s="314"/>
      <c r="I60" s="314"/>
      <c r="J60" s="314"/>
      <c r="K60" s="314"/>
    </row>
    <row r="61" spans="1:27" x14ac:dyDescent="0.3">
      <c r="A61" s="314"/>
      <c r="B61" s="314"/>
      <c r="C61" s="314"/>
      <c r="D61" s="314"/>
      <c r="E61" s="314"/>
      <c r="F61" s="314"/>
      <c r="G61" s="314"/>
      <c r="H61" s="314"/>
      <c r="I61" s="314"/>
      <c r="J61" s="314"/>
      <c r="K61" s="314"/>
    </row>
  </sheetData>
  <mergeCells count="8">
    <mergeCell ref="Y2:AA2"/>
    <mergeCell ref="A55:K55"/>
    <mergeCell ref="A56:K61"/>
    <mergeCell ref="A1:X1"/>
    <mergeCell ref="A2:A4"/>
    <mergeCell ref="B2:F2"/>
    <mergeCell ref="G2:V2"/>
    <mergeCell ref="W2:X2"/>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Q61"/>
  <sheetViews>
    <sheetView rightToLeft="1" topLeftCell="A39" workbookViewId="0">
      <selection activeCell="AF3" sqref="AF3:AF4"/>
    </sheetView>
  </sheetViews>
  <sheetFormatPr defaultRowHeight="14.4" x14ac:dyDescent="0.3"/>
  <cols>
    <col min="2" max="2" width="8.88671875" customWidth="1"/>
  </cols>
  <sheetData>
    <row r="1" spans="1:43" ht="60" customHeight="1" thickBot="1" x14ac:dyDescent="0.35">
      <c r="A1" s="336"/>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row>
    <row r="2" spans="1:43" ht="25.5" customHeight="1" thickBot="1" x14ac:dyDescent="0.35">
      <c r="A2" s="338" t="s">
        <v>210</v>
      </c>
      <c r="B2" s="321" t="s">
        <v>294</v>
      </c>
      <c r="C2" s="321"/>
      <c r="D2" s="321"/>
      <c r="E2" s="321"/>
      <c r="F2" s="321"/>
      <c r="G2" s="321"/>
      <c r="H2" s="321"/>
      <c r="I2" s="321"/>
      <c r="J2" s="321"/>
      <c r="K2" s="321"/>
      <c r="L2" s="321"/>
      <c r="M2" s="321"/>
      <c r="N2" s="321"/>
      <c r="O2" s="321"/>
      <c r="P2" s="321"/>
      <c r="Q2" s="321"/>
      <c r="R2" s="321"/>
      <c r="S2" s="321"/>
      <c r="T2" s="321"/>
      <c r="U2" s="321"/>
      <c r="V2" s="322"/>
      <c r="W2" s="341" t="s">
        <v>295</v>
      </c>
      <c r="X2" s="342"/>
      <c r="Y2" s="342"/>
      <c r="Z2" s="342"/>
      <c r="AA2" s="342"/>
      <c r="AB2" s="342"/>
      <c r="AC2" s="342"/>
      <c r="AD2" s="342"/>
      <c r="AE2" s="342"/>
      <c r="AF2" s="342"/>
      <c r="AG2" s="342"/>
      <c r="AH2" s="342"/>
      <c r="AI2" s="342"/>
      <c r="AJ2" s="342"/>
      <c r="AK2" s="342"/>
      <c r="AL2" s="342"/>
      <c r="AM2" s="342"/>
      <c r="AN2" s="342"/>
      <c r="AO2" s="342"/>
      <c r="AP2" s="342"/>
      <c r="AQ2" s="343"/>
    </row>
    <row r="3" spans="1:43" ht="33" customHeight="1" x14ac:dyDescent="0.3">
      <c r="A3" s="339"/>
      <c r="B3" s="344" t="s">
        <v>296</v>
      </c>
      <c r="C3" s="335"/>
      <c r="D3" s="328" t="s">
        <v>229</v>
      </c>
      <c r="E3" s="334" t="s">
        <v>297</v>
      </c>
      <c r="F3" s="335"/>
      <c r="G3" s="332" t="s">
        <v>298</v>
      </c>
      <c r="H3" s="328" t="s">
        <v>299</v>
      </c>
      <c r="I3" s="328" t="s">
        <v>300</v>
      </c>
      <c r="J3" s="332" t="s">
        <v>301</v>
      </c>
      <c r="K3" s="328" t="s">
        <v>302</v>
      </c>
      <c r="L3" s="328" t="s">
        <v>302</v>
      </c>
      <c r="M3" s="328" t="s">
        <v>302</v>
      </c>
      <c r="N3" s="328" t="s">
        <v>302</v>
      </c>
      <c r="O3" s="328" t="s">
        <v>302</v>
      </c>
      <c r="P3" s="328" t="s">
        <v>302</v>
      </c>
      <c r="Q3" s="328" t="s">
        <v>302</v>
      </c>
      <c r="R3" s="328" t="s">
        <v>302</v>
      </c>
      <c r="S3" s="328" t="s">
        <v>302</v>
      </c>
      <c r="T3" s="328" t="s">
        <v>302</v>
      </c>
      <c r="U3" s="328" t="s">
        <v>302</v>
      </c>
      <c r="V3" s="330" t="s">
        <v>302</v>
      </c>
      <c r="W3" s="334" t="s">
        <v>296</v>
      </c>
      <c r="X3" s="335"/>
      <c r="Y3" s="328" t="s">
        <v>229</v>
      </c>
      <c r="Z3" s="334" t="s">
        <v>297</v>
      </c>
      <c r="AA3" s="335"/>
      <c r="AB3" s="332" t="s">
        <v>298</v>
      </c>
      <c r="AC3" s="328" t="s">
        <v>299</v>
      </c>
      <c r="AD3" s="328" t="s">
        <v>300</v>
      </c>
      <c r="AE3" s="332" t="s">
        <v>301</v>
      </c>
      <c r="AF3" s="328" t="s">
        <v>302</v>
      </c>
      <c r="AG3" s="328" t="s">
        <v>302</v>
      </c>
      <c r="AH3" s="328" t="s">
        <v>302</v>
      </c>
      <c r="AI3" s="328" t="s">
        <v>302</v>
      </c>
      <c r="AJ3" s="328" t="s">
        <v>302</v>
      </c>
      <c r="AK3" s="328" t="s">
        <v>302</v>
      </c>
      <c r="AL3" s="328" t="s">
        <v>302</v>
      </c>
      <c r="AM3" s="328" t="s">
        <v>302</v>
      </c>
      <c r="AN3" s="328" t="s">
        <v>302</v>
      </c>
      <c r="AO3" s="328" t="s">
        <v>302</v>
      </c>
      <c r="AP3" s="328" t="s">
        <v>302</v>
      </c>
      <c r="AQ3" s="330" t="s">
        <v>302</v>
      </c>
    </row>
    <row r="4" spans="1:43" ht="19.2" thickBot="1" x14ac:dyDescent="0.35">
      <c r="A4" s="340"/>
      <c r="B4" s="146" t="s">
        <v>303</v>
      </c>
      <c r="C4" s="147" t="s">
        <v>304</v>
      </c>
      <c r="D4" s="329"/>
      <c r="E4" s="147" t="s">
        <v>305</v>
      </c>
      <c r="F4" s="147" t="s">
        <v>304</v>
      </c>
      <c r="G4" s="333"/>
      <c r="H4" s="329"/>
      <c r="I4" s="329"/>
      <c r="J4" s="333"/>
      <c r="K4" s="329"/>
      <c r="L4" s="329"/>
      <c r="M4" s="329"/>
      <c r="N4" s="329"/>
      <c r="O4" s="329"/>
      <c r="P4" s="329"/>
      <c r="Q4" s="329"/>
      <c r="R4" s="329"/>
      <c r="S4" s="329"/>
      <c r="T4" s="329"/>
      <c r="U4" s="329"/>
      <c r="V4" s="331"/>
      <c r="W4" s="147" t="s">
        <v>303</v>
      </c>
      <c r="X4" s="147" t="s">
        <v>304</v>
      </c>
      <c r="Y4" s="329"/>
      <c r="Z4" s="147" t="s">
        <v>305</v>
      </c>
      <c r="AA4" s="147" t="s">
        <v>304</v>
      </c>
      <c r="AB4" s="333"/>
      <c r="AC4" s="329"/>
      <c r="AD4" s="329"/>
      <c r="AE4" s="333"/>
      <c r="AF4" s="329"/>
      <c r="AG4" s="329"/>
      <c r="AH4" s="329"/>
      <c r="AI4" s="329"/>
      <c r="AJ4" s="329"/>
      <c r="AK4" s="329"/>
      <c r="AL4" s="329"/>
      <c r="AM4" s="329"/>
      <c r="AN4" s="329"/>
      <c r="AO4" s="329"/>
      <c r="AP4" s="329"/>
      <c r="AQ4" s="331"/>
    </row>
    <row r="5" spans="1:43" ht="16.2" x14ac:dyDescent="0.3">
      <c r="A5" s="148" t="s">
        <v>245</v>
      </c>
      <c r="B5" s="149"/>
      <c r="C5" s="150"/>
      <c r="D5" s="150"/>
      <c r="E5" s="150"/>
      <c r="F5" s="150"/>
      <c r="G5" s="150"/>
      <c r="H5" s="150"/>
      <c r="I5" s="150"/>
      <c r="J5" s="150"/>
      <c r="K5" s="150"/>
      <c r="L5" s="150"/>
      <c r="M5" s="150"/>
      <c r="N5" s="150"/>
      <c r="O5" s="150"/>
      <c r="P5" s="150"/>
      <c r="Q5" s="150"/>
      <c r="R5" s="150"/>
      <c r="S5" s="150"/>
      <c r="T5" s="150"/>
      <c r="U5" s="150"/>
      <c r="V5" s="151"/>
      <c r="W5" s="150"/>
      <c r="X5" s="150"/>
      <c r="Y5" s="150"/>
      <c r="Z5" s="150"/>
      <c r="AA5" s="150"/>
      <c r="AB5" s="150"/>
      <c r="AC5" s="150"/>
      <c r="AD5" s="150"/>
      <c r="AE5" s="150"/>
      <c r="AF5" s="150"/>
      <c r="AG5" s="150"/>
      <c r="AH5" s="150"/>
      <c r="AI5" s="150"/>
      <c r="AJ5" s="150"/>
      <c r="AK5" s="150"/>
      <c r="AL5" s="150"/>
      <c r="AM5" s="150"/>
      <c r="AN5" s="150"/>
      <c r="AO5" s="150"/>
      <c r="AP5" s="150"/>
      <c r="AQ5" s="151"/>
    </row>
    <row r="6" spans="1:43" ht="16.2" x14ac:dyDescent="0.3">
      <c r="A6" s="152" t="s">
        <v>246</v>
      </c>
      <c r="B6" s="153"/>
      <c r="C6" s="154"/>
      <c r="D6" s="154"/>
      <c r="E6" s="154"/>
      <c r="F6" s="154"/>
      <c r="G6" s="154"/>
      <c r="H6" s="154"/>
      <c r="I6" s="154"/>
      <c r="J6" s="154"/>
      <c r="K6" s="154"/>
      <c r="L6" s="154"/>
      <c r="M6" s="154"/>
      <c r="N6" s="154"/>
      <c r="O6" s="154"/>
      <c r="P6" s="154"/>
      <c r="Q6" s="154"/>
      <c r="R6" s="154"/>
      <c r="S6" s="154"/>
      <c r="T6" s="154"/>
      <c r="U6" s="154"/>
      <c r="V6" s="155"/>
      <c r="W6" s="154"/>
      <c r="X6" s="154"/>
      <c r="Y6" s="154"/>
      <c r="Z6" s="154"/>
      <c r="AA6" s="154"/>
      <c r="AB6" s="154"/>
      <c r="AC6" s="154"/>
      <c r="AD6" s="154"/>
      <c r="AE6" s="154"/>
      <c r="AF6" s="154"/>
      <c r="AG6" s="154"/>
      <c r="AH6" s="154"/>
      <c r="AI6" s="154"/>
      <c r="AJ6" s="154"/>
      <c r="AK6" s="154"/>
      <c r="AL6" s="154"/>
      <c r="AM6" s="154"/>
      <c r="AN6" s="154"/>
      <c r="AO6" s="154"/>
      <c r="AP6" s="154"/>
      <c r="AQ6" s="155"/>
    </row>
    <row r="7" spans="1:43" ht="16.2" x14ac:dyDescent="0.3">
      <c r="A7" s="152" t="s">
        <v>247</v>
      </c>
      <c r="B7" s="153"/>
      <c r="C7" s="154"/>
      <c r="D7" s="154"/>
      <c r="E7" s="154"/>
      <c r="F7" s="154"/>
      <c r="G7" s="154"/>
      <c r="H7" s="154"/>
      <c r="I7" s="154"/>
      <c r="J7" s="154"/>
      <c r="K7" s="154"/>
      <c r="L7" s="154"/>
      <c r="M7" s="154"/>
      <c r="N7" s="154"/>
      <c r="O7" s="154"/>
      <c r="P7" s="154"/>
      <c r="Q7" s="154"/>
      <c r="R7" s="154"/>
      <c r="S7" s="154"/>
      <c r="T7" s="154"/>
      <c r="U7" s="154"/>
      <c r="V7" s="155"/>
      <c r="W7" s="154"/>
      <c r="X7" s="154"/>
      <c r="Y7" s="154"/>
      <c r="Z7" s="154"/>
      <c r="AA7" s="154"/>
      <c r="AB7" s="154"/>
      <c r="AC7" s="154"/>
      <c r="AD7" s="154"/>
      <c r="AE7" s="154"/>
      <c r="AF7" s="154"/>
      <c r="AG7" s="154"/>
      <c r="AH7" s="154"/>
      <c r="AI7" s="154"/>
      <c r="AJ7" s="154"/>
      <c r="AK7" s="154"/>
      <c r="AL7" s="154"/>
      <c r="AM7" s="154"/>
      <c r="AN7" s="154"/>
      <c r="AO7" s="154"/>
      <c r="AP7" s="154"/>
      <c r="AQ7" s="155"/>
    </row>
    <row r="8" spans="1:43" ht="16.2" x14ac:dyDescent="0.3">
      <c r="A8" s="152" t="s">
        <v>248</v>
      </c>
      <c r="B8" s="153"/>
      <c r="C8" s="154"/>
      <c r="D8" s="154"/>
      <c r="E8" s="154"/>
      <c r="F8" s="154"/>
      <c r="G8" s="154"/>
      <c r="H8" s="154"/>
      <c r="I8" s="154"/>
      <c r="J8" s="154"/>
      <c r="K8" s="154"/>
      <c r="L8" s="154"/>
      <c r="M8" s="154"/>
      <c r="N8" s="154"/>
      <c r="O8" s="154"/>
      <c r="P8" s="154"/>
      <c r="Q8" s="154"/>
      <c r="R8" s="154"/>
      <c r="S8" s="154"/>
      <c r="T8" s="154"/>
      <c r="U8" s="154"/>
      <c r="V8" s="155"/>
      <c r="W8" s="154"/>
      <c r="X8" s="154"/>
      <c r="Y8" s="154"/>
      <c r="Z8" s="154"/>
      <c r="AA8" s="154"/>
      <c r="AB8" s="154"/>
      <c r="AC8" s="154"/>
      <c r="AD8" s="154"/>
      <c r="AE8" s="154"/>
      <c r="AF8" s="154"/>
      <c r="AG8" s="154"/>
      <c r="AH8" s="154"/>
      <c r="AI8" s="154"/>
      <c r="AJ8" s="154"/>
      <c r="AK8" s="154"/>
      <c r="AL8" s="154"/>
      <c r="AM8" s="154"/>
      <c r="AN8" s="154"/>
      <c r="AO8" s="154"/>
      <c r="AP8" s="154"/>
      <c r="AQ8" s="155"/>
    </row>
    <row r="9" spans="1:43" ht="16.2" x14ac:dyDescent="0.3">
      <c r="A9" s="152" t="s">
        <v>249</v>
      </c>
      <c r="B9" s="153"/>
      <c r="C9" s="154"/>
      <c r="D9" s="154"/>
      <c r="E9" s="154"/>
      <c r="F9" s="154"/>
      <c r="G9" s="154"/>
      <c r="H9" s="154"/>
      <c r="I9" s="154"/>
      <c r="J9" s="154"/>
      <c r="K9" s="154"/>
      <c r="L9" s="154"/>
      <c r="M9" s="154"/>
      <c r="N9" s="154"/>
      <c r="O9" s="154"/>
      <c r="P9" s="154"/>
      <c r="Q9" s="154"/>
      <c r="R9" s="154"/>
      <c r="S9" s="154"/>
      <c r="T9" s="154"/>
      <c r="U9" s="154"/>
      <c r="V9" s="155"/>
      <c r="W9" s="154"/>
      <c r="X9" s="154"/>
      <c r="Y9" s="154"/>
      <c r="Z9" s="154"/>
      <c r="AA9" s="154"/>
      <c r="AB9" s="154"/>
      <c r="AC9" s="154"/>
      <c r="AD9" s="154"/>
      <c r="AE9" s="154"/>
      <c r="AF9" s="154"/>
      <c r="AG9" s="154"/>
      <c r="AH9" s="154"/>
      <c r="AI9" s="154"/>
      <c r="AJ9" s="154"/>
      <c r="AK9" s="154"/>
      <c r="AL9" s="154"/>
      <c r="AM9" s="154"/>
      <c r="AN9" s="154"/>
      <c r="AO9" s="154"/>
      <c r="AP9" s="154"/>
      <c r="AQ9" s="155"/>
    </row>
    <row r="10" spans="1:43" ht="16.2" x14ac:dyDescent="0.3">
      <c r="A10" s="152" t="s">
        <v>250</v>
      </c>
      <c r="B10" s="153"/>
      <c r="C10" s="154"/>
      <c r="D10" s="154"/>
      <c r="E10" s="154"/>
      <c r="F10" s="154"/>
      <c r="G10" s="154"/>
      <c r="H10" s="154"/>
      <c r="I10" s="154"/>
      <c r="J10" s="154"/>
      <c r="K10" s="154"/>
      <c r="L10" s="154"/>
      <c r="M10" s="154"/>
      <c r="N10" s="154"/>
      <c r="O10" s="154"/>
      <c r="P10" s="154"/>
      <c r="Q10" s="154"/>
      <c r="R10" s="154"/>
      <c r="S10" s="154"/>
      <c r="T10" s="154"/>
      <c r="U10" s="154"/>
      <c r="V10" s="155"/>
      <c r="W10" s="154"/>
      <c r="X10" s="154"/>
      <c r="Y10" s="154"/>
      <c r="Z10" s="154"/>
      <c r="AA10" s="154"/>
      <c r="AB10" s="154"/>
      <c r="AC10" s="154"/>
      <c r="AD10" s="154"/>
      <c r="AE10" s="154"/>
      <c r="AF10" s="154"/>
      <c r="AG10" s="154"/>
      <c r="AH10" s="154"/>
      <c r="AI10" s="154"/>
      <c r="AJ10" s="154"/>
      <c r="AK10" s="154"/>
      <c r="AL10" s="154"/>
      <c r="AM10" s="154"/>
      <c r="AN10" s="154"/>
      <c r="AO10" s="154"/>
      <c r="AP10" s="154"/>
      <c r="AQ10" s="155"/>
    </row>
    <row r="11" spans="1:43" ht="16.2" x14ac:dyDescent="0.3">
      <c r="A11" s="152" t="s">
        <v>251</v>
      </c>
      <c r="B11" s="153"/>
      <c r="C11" s="154"/>
      <c r="D11" s="154"/>
      <c r="E11" s="154"/>
      <c r="F11" s="154"/>
      <c r="G11" s="154"/>
      <c r="H11" s="154"/>
      <c r="I11" s="154"/>
      <c r="J11" s="154"/>
      <c r="K11" s="154"/>
      <c r="L11" s="154"/>
      <c r="M11" s="154"/>
      <c r="N11" s="154"/>
      <c r="O11" s="154"/>
      <c r="P11" s="154"/>
      <c r="Q11" s="154"/>
      <c r="R11" s="154"/>
      <c r="S11" s="154"/>
      <c r="T11" s="154"/>
      <c r="U11" s="154"/>
      <c r="V11" s="155"/>
      <c r="W11" s="154"/>
      <c r="X11" s="154"/>
      <c r="Y11" s="154"/>
      <c r="Z11" s="154"/>
      <c r="AA11" s="154"/>
      <c r="AB11" s="154"/>
      <c r="AC11" s="154"/>
      <c r="AD11" s="154"/>
      <c r="AE11" s="154"/>
      <c r="AF11" s="154"/>
      <c r="AG11" s="154"/>
      <c r="AH11" s="154"/>
      <c r="AI11" s="154"/>
      <c r="AJ11" s="154"/>
      <c r="AK11" s="154"/>
      <c r="AL11" s="154"/>
      <c r="AM11" s="154"/>
      <c r="AN11" s="154"/>
      <c r="AO11" s="154"/>
      <c r="AP11" s="154"/>
      <c r="AQ11" s="155"/>
    </row>
    <row r="12" spans="1:43" ht="16.2" x14ac:dyDescent="0.3">
      <c r="A12" s="152" t="s">
        <v>252</v>
      </c>
      <c r="B12" s="153"/>
      <c r="C12" s="154"/>
      <c r="D12" s="154"/>
      <c r="E12" s="154"/>
      <c r="F12" s="154"/>
      <c r="G12" s="154"/>
      <c r="H12" s="154"/>
      <c r="I12" s="154"/>
      <c r="J12" s="154"/>
      <c r="K12" s="154"/>
      <c r="L12" s="154"/>
      <c r="M12" s="154"/>
      <c r="N12" s="154"/>
      <c r="O12" s="154"/>
      <c r="P12" s="154"/>
      <c r="Q12" s="154"/>
      <c r="R12" s="154"/>
      <c r="S12" s="154"/>
      <c r="T12" s="154"/>
      <c r="U12" s="154"/>
      <c r="V12" s="155"/>
      <c r="W12" s="154"/>
      <c r="X12" s="154"/>
      <c r="Y12" s="154"/>
      <c r="Z12" s="154"/>
      <c r="AA12" s="154"/>
      <c r="AB12" s="154"/>
      <c r="AC12" s="154"/>
      <c r="AD12" s="154"/>
      <c r="AE12" s="154"/>
      <c r="AF12" s="154"/>
      <c r="AG12" s="154"/>
      <c r="AH12" s="154"/>
      <c r="AI12" s="154"/>
      <c r="AJ12" s="154"/>
      <c r="AK12" s="154"/>
      <c r="AL12" s="154"/>
      <c r="AM12" s="154"/>
      <c r="AN12" s="154"/>
      <c r="AO12" s="154"/>
      <c r="AP12" s="154"/>
      <c r="AQ12" s="155"/>
    </row>
    <row r="13" spans="1:43" ht="16.2" x14ac:dyDescent="0.3">
      <c r="A13" s="152" t="s">
        <v>253</v>
      </c>
      <c r="B13" s="153"/>
      <c r="C13" s="154"/>
      <c r="D13" s="154"/>
      <c r="E13" s="154"/>
      <c r="F13" s="154"/>
      <c r="G13" s="154"/>
      <c r="H13" s="154"/>
      <c r="I13" s="154"/>
      <c r="J13" s="154"/>
      <c r="K13" s="154"/>
      <c r="L13" s="154"/>
      <c r="M13" s="154"/>
      <c r="N13" s="154"/>
      <c r="O13" s="154"/>
      <c r="P13" s="154"/>
      <c r="Q13" s="154"/>
      <c r="R13" s="154"/>
      <c r="S13" s="154"/>
      <c r="T13" s="154"/>
      <c r="U13" s="154"/>
      <c r="V13" s="155"/>
      <c r="W13" s="154"/>
      <c r="X13" s="154"/>
      <c r="Y13" s="154"/>
      <c r="Z13" s="154"/>
      <c r="AA13" s="154"/>
      <c r="AB13" s="154"/>
      <c r="AC13" s="154"/>
      <c r="AD13" s="154"/>
      <c r="AE13" s="154"/>
      <c r="AF13" s="154"/>
      <c r="AG13" s="154"/>
      <c r="AH13" s="154"/>
      <c r="AI13" s="154"/>
      <c r="AJ13" s="154"/>
      <c r="AK13" s="154"/>
      <c r="AL13" s="154"/>
      <c r="AM13" s="154"/>
      <c r="AN13" s="154"/>
      <c r="AO13" s="154"/>
      <c r="AP13" s="154"/>
      <c r="AQ13" s="155"/>
    </row>
    <row r="14" spans="1:43" ht="16.2" x14ac:dyDescent="0.3">
      <c r="A14" s="152" t="s">
        <v>254</v>
      </c>
      <c r="B14" s="153"/>
      <c r="C14" s="154"/>
      <c r="D14" s="154"/>
      <c r="E14" s="154"/>
      <c r="F14" s="154"/>
      <c r="G14" s="154"/>
      <c r="H14" s="154"/>
      <c r="I14" s="154"/>
      <c r="J14" s="154"/>
      <c r="K14" s="154"/>
      <c r="L14" s="154"/>
      <c r="M14" s="154"/>
      <c r="N14" s="154"/>
      <c r="O14" s="154"/>
      <c r="P14" s="154"/>
      <c r="Q14" s="154"/>
      <c r="R14" s="154"/>
      <c r="S14" s="154"/>
      <c r="T14" s="154"/>
      <c r="U14" s="154"/>
      <c r="V14" s="155"/>
      <c r="W14" s="154"/>
      <c r="X14" s="154"/>
      <c r="Y14" s="154"/>
      <c r="Z14" s="154"/>
      <c r="AA14" s="154"/>
      <c r="AB14" s="154"/>
      <c r="AC14" s="154"/>
      <c r="AD14" s="154"/>
      <c r="AE14" s="154"/>
      <c r="AF14" s="154"/>
      <c r="AG14" s="154"/>
      <c r="AH14" s="154"/>
      <c r="AI14" s="154"/>
      <c r="AJ14" s="154"/>
      <c r="AK14" s="154"/>
      <c r="AL14" s="154"/>
      <c r="AM14" s="154"/>
      <c r="AN14" s="154"/>
      <c r="AO14" s="154"/>
      <c r="AP14" s="154"/>
      <c r="AQ14" s="155"/>
    </row>
    <row r="15" spans="1:43" ht="16.2" x14ac:dyDescent="0.3">
      <c r="A15" s="152" t="s">
        <v>255</v>
      </c>
      <c r="B15" s="153"/>
      <c r="C15" s="154"/>
      <c r="D15" s="154"/>
      <c r="E15" s="154"/>
      <c r="F15" s="154"/>
      <c r="G15" s="154"/>
      <c r="H15" s="154"/>
      <c r="I15" s="154"/>
      <c r="J15" s="154"/>
      <c r="K15" s="154"/>
      <c r="L15" s="154"/>
      <c r="M15" s="154"/>
      <c r="N15" s="154"/>
      <c r="O15" s="154"/>
      <c r="P15" s="154"/>
      <c r="Q15" s="154"/>
      <c r="R15" s="154"/>
      <c r="S15" s="154"/>
      <c r="T15" s="154"/>
      <c r="U15" s="154"/>
      <c r="V15" s="155"/>
      <c r="W15" s="154"/>
      <c r="X15" s="154"/>
      <c r="Y15" s="154"/>
      <c r="Z15" s="154"/>
      <c r="AA15" s="154"/>
      <c r="AB15" s="154"/>
      <c r="AC15" s="154"/>
      <c r="AD15" s="154"/>
      <c r="AE15" s="154"/>
      <c r="AF15" s="154"/>
      <c r="AG15" s="154"/>
      <c r="AH15" s="154"/>
      <c r="AI15" s="154"/>
      <c r="AJ15" s="154"/>
      <c r="AK15" s="154"/>
      <c r="AL15" s="154"/>
      <c r="AM15" s="154"/>
      <c r="AN15" s="154"/>
      <c r="AO15" s="154"/>
      <c r="AP15" s="154"/>
      <c r="AQ15" s="155"/>
    </row>
    <row r="16" spans="1:43" ht="16.2" x14ac:dyDescent="0.3">
      <c r="A16" s="152" t="s">
        <v>256</v>
      </c>
      <c r="B16" s="153"/>
      <c r="C16" s="154"/>
      <c r="D16" s="154"/>
      <c r="E16" s="154"/>
      <c r="F16" s="154"/>
      <c r="G16" s="154"/>
      <c r="H16" s="154"/>
      <c r="I16" s="154"/>
      <c r="J16" s="154"/>
      <c r="K16" s="154"/>
      <c r="L16" s="154"/>
      <c r="M16" s="154"/>
      <c r="N16" s="154"/>
      <c r="O16" s="154"/>
      <c r="P16" s="154"/>
      <c r="Q16" s="154"/>
      <c r="R16" s="154"/>
      <c r="S16" s="154"/>
      <c r="T16" s="154"/>
      <c r="U16" s="154"/>
      <c r="V16" s="155"/>
      <c r="W16" s="154"/>
      <c r="X16" s="154"/>
      <c r="Y16" s="154"/>
      <c r="Z16" s="154"/>
      <c r="AA16" s="154"/>
      <c r="AB16" s="154"/>
      <c r="AC16" s="154"/>
      <c r="AD16" s="154"/>
      <c r="AE16" s="154"/>
      <c r="AF16" s="154"/>
      <c r="AG16" s="154"/>
      <c r="AH16" s="154"/>
      <c r="AI16" s="154"/>
      <c r="AJ16" s="154"/>
      <c r="AK16" s="154"/>
      <c r="AL16" s="154"/>
      <c r="AM16" s="154"/>
      <c r="AN16" s="154"/>
      <c r="AO16" s="154"/>
      <c r="AP16" s="154"/>
      <c r="AQ16" s="155"/>
    </row>
    <row r="17" spans="1:43" ht="16.2" x14ac:dyDescent="0.3">
      <c r="A17" s="152" t="s">
        <v>257</v>
      </c>
      <c r="B17" s="153"/>
      <c r="C17" s="154"/>
      <c r="D17" s="154"/>
      <c r="E17" s="154"/>
      <c r="F17" s="154"/>
      <c r="G17" s="154"/>
      <c r="H17" s="154"/>
      <c r="I17" s="154"/>
      <c r="J17" s="154"/>
      <c r="K17" s="154"/>
      <c r="L17" s="154"/>
      <c r="M17" s="154"/>
      <c r="N17" s="154"/>
      <c r="O17" s="154"/>
      <c r="P17" s="154"/>
      <c r="Q17" s="154"/>
      <c r="R17" s="154"/>
      <c r="S17" s="154"/>
      <c r="T17" s="154"/>
      <c r="U17" s="154"/>
      <c r="V17" s="155"/>
      <c r="W17" s="154"/>
      <c r="X17" s="154"/>
      <c r="Y17" s="154"/>
      <c r="Z17" s="154"/>
      <c r="AA17" s="154"/>
      <c r="AB17" s="154"/>
      <c r="AC17" s="154"/>
      <c r="AD17" s="154"/>
      <c r="AE17" s="154"/>
      <c r="AF17" s="154"/>
      <c r="AG17" s="154"/>
      <c r="AH17" s="154"/>
      <c r="AI17" s="154"/>
      <c r="AJ17" s="154"/>
      <c r="AK17" s="154"/>
      <c r="AL17" s="154"/>
      <c r="AM17" s="154"/>
      <c r="AN17" s="154"/>
      <c r="AO17" s="154"/>
      <c r="AP17" s="154"/>
      <c r="AQ17" s="155"/>
    </row>
    <row r="18" spans="1:43" ht="16.2" x14ac:dyDescent="0.3">
      <c r="A18" s="152" t="s">
        <v>258</v>
      </c>
      <c r="B18" s="153"/>
      <c r="C18" s="154"/>
      <c r="D18" s="154"/>
      <c r="E18" s="154"/>
      <c r="F18" s="154"/>
      <c r="G18" s="154"/>
      <c r="H18" s="154"/>
      <c r="I18" s="154"/>
      <c r="J18" s="154"/>
      <c r="K18" s="154"/>
      <c r="L18" s="154"/>
      <c r="M18" s="154"/>
      <c r="N18" s="154"/>
      <c r="O18" s="154"/>
      <c r="P18" s="154"/>
      <c r="Q18" s="154"/>
      <c r="R18" s="154"/>
      <c r="S18" s="154"/>
      <c r="T18" s="154"/>
      <c r="U18" s="154"/>
      <c r="V18" s="155"/>
      <c r="W18" s="154"/>
      <c r="X18" s="154"/>
      <c r="Y18" s="154"/>
      <c r="Z18" s="154"/>
      <c r="AA18" s="154"/>
      <c r="AB18" s="154"/>
      <c r="AC18" s="154"/>
      <c r="AD18" s="154"/>
      <c r="AE18" s="154"/>
      <c r="AF18" s="154"/>
      <c r="AG18" s="154"/>
      <c r="AH18" s="154"/>
      <c r="AI18" s="154"/>
      <c r="AJ18" s="154"/>
      <c r="AK18" s="154"/>
      <c r="AL18" s="154"/>
      <c r="AM18" s="154"/>
      <c r="AN18" s="154"/>
      <c r="AO18" s="154"/>
      <c r="AP18" s="154"/>
      <c r="AQ18" s="155"/>
    </row>
    <row r="19" spans="1:43" ht="16.2" x14ac:dyDescent="0.3">
      <c r="A19" s="152" t="s">
        <v>259</v>
      </c>
      <c r="B19" s="153"/>
      <c r="C19" s="154"/>
      <c r="D19" s="154"/>
      <c r="E19" s="154"/>
      <c r="F19" s="154"/>
      <c r="G19" s="154"/>
      <c r="H19" s="154"/>
      <c r="I19" s="154"/>
      <c r="J19" s="154"/>
      <c r="K19" s="154"/>
      <c r="L19" s="154"/>
      <c r="M19" s="154"/>
      <c r="N19" s="154"/>
      <c r="O19" s="154"/>
      <c r="P19" s="154"/>
      <c r="Q19" s="154"/>
      <c r="R19" s="154"/>
      <c r="S19" s="154"/>
      <c r="T19" s="154"/>
      <c r="U19" s="154"/>
      <c r="V19" s="155"/>
      <c r="W19" s="154"/>
      <c r="X19" s="154"/>
      <c r="Y19" s="154"/>
      <c r="Z19" s="154"/>
      <c r="AA19" s="154"/>
      <c r="AB19" s="154"/>
      <c r="AC19" s="154"/>
      <c r="AD19" s="154"/>
      <c r="AE19" s="154"/>
      <c r="AF19" s="154"/>
      <c r="AG19" s="154"/>
      <c r="AH19" s="154"/>
      <c r="AI19" s="154"/>
      <c r="AJ19" s="154"/>
      <c r="AK19" s="154"/>
      <c r="AL19" s="154"/>
      <c r="AM19" s="154"/>
      <c r="AN19" s="154"/>
      <c r="AO19" s="154"/>
      <c r="AP19" s="154"/>
      <c r="AQ19" s="155"/>
    </row>
    <row r="20" spans="1:43" ht="16.2" x14ac:dyDescent="0.3">
      <c r="A20" s="152" t="s">
        <v>260</v>
      </c>
      <c r="B20" s="153"/>
      <c r="C20" s="154"/>
      <c r="D20" s="154"/>
      <c r="E20" s="154"/>
      <c r="F20" s="154"/>
      <c r="G20" s="154"/>
      <c r="H20" s="154"/>
      <c r="I20" s="154"/>
      <c r="J20" s="154"/>
      <c r="K20" s="154"/>
      <c r="L20" s="154"/>
      <c r="M20" s="154"/>
      <c r="N20" s="154"/>
      <c r="O20" s="154"/>
      <c r="P20" s="154"/>
      <c r="Q20" s="154"/>
      <c r="R20" s="154"/>
      <c r="S20" s="154"/>
      <c r="T20" s="154"/>
      <c r="U20" s="154"/>
      <c r="V20" s="155"/>
      <c r="W20" s="154"/>
      <c r="X20" s="154"/>
      <c r="Y20" s="154"/>
      <c r="Z20" s="154"/>
      <c r="AA20" s="154"/>
      <c r="AB20" s="154"/>
      <c r="AC20" s="154"/>
      <c r="AD20" s="154"/>
      <c r="AE20" s="154"/>
      <c r="AF20" s="154"/>
      <c r="AG20" s="154"/>
      <c r="AH20" s="154"/>
      <c r="AI20" s="154"/>
      <c r="AJ20" s="154"/>
      <c r="AK20" s="154"/>
      <c r="AL20" s="154"/>
      <c r="AM20" s="154"/>
      <c r="AN20" s="154"/>
      <c r="AO20" s="154"/>
      <c r="AP20" s="154"/>
      <c r="AQ20" s="155"/>
    </row>
    <row r="21" spans="1:43" ht="16.2" x14ac:dyDescent="0.3">
      <c r="A21" s="152" t="s">
        <v>261</v>
      </c>
      <c r="B21" s="153"/>
      <c r="C21" s="154"/>
      <c r="D21" s="154"/>
      <c r="E21" s="154"/>
      <c r="F21" s="154"/>
      <c r="G21" s="154"/>
      <c r="H21" s="154"/>
      <c r="I21" s="154"/>
      <c r="J21" s="154"/>
      <c r="K21" s="154"/>
      <c r="L21" s="154"/>
      <c r="M21" s="154"/>
      <c r="N21" s="154"/>
      <c r="O21" s="154"/>
      <c r="P21" s="154"/>
      <c r="Q21" s="154"/>
      <c r="R21" s="154"/>
      <c r="S21" s="154"/>
      <c r="T21" s="154"/>
      <c r="U21" s="154"/>
      <c r="V21" s="155"/>
      <c r="W21" s="154"/>
      <c r="X21" s="154"/>
      <c r="Y21" s="154"/>
      <c r="Z21" s="154"/>
      <c r="AA21" s="154"/>
      <c r="AB21" s="154"/>
      <c r="AC21" s="154"/>
      <c r="AD21" s="154"/>
      <c r="AE21" s="154"/>
      <c r="AF21" s="154"/>
      <c r="AG21" s="154"/>
      <c r="AH21" s="154"/>
      <c r="AI21" s="154"/>
      <c r="AJ21" s="154"/>
      <c r="AK21" s="154"/>
      <c r="AL21" s="154"/>
      <c r="AM21" s="154"/>
      <c r="AN21" s="154"/>
      <c r="AO21" s="154"/>
      <c r="AP21" s="154"/>
      <c r="AQ21" s="155"/>
    </row>
    <row r="22" spans="1:43" ht="16.2" x14ac:dyDescent="0.3">
      <c r="A22" s="152" t="s">
        <v>262</v>
      </c>
      <c r="B22" s="153"/>
      <c r="C22" s="154"/>
      <c r="D22" s="154"/>
      <c r="E22" s="154"/>
      <c r="F22" s="154"/>
      <c r="G22" s="154"/>
      <c r="H22" s="154"/>
      <c r="I22" s="154"/>
      <c r="J22" s="154"/>
      <c r="K22" s="154"/>
      <c r="L22" s="154"/>
      <c r="M22" s="154"/>
      <c r="N22" s="154"/>
      <c r="O22" s="154"/>
      <c r="P22" s="154"/>
      <c r="Q22" s="154"/>
      <c r="R22" s="154"/>
      <c r="S22" s="154"/>
      <c r="T22" s="154"/>
      <c r="U22" s="154"/>
      <c r="V22" s="155"/>
      <c r="W22" s="154"/>
      <c r="X22" s="154"/>
      <c r="Y22" s="154"/>
      <c r="Z22" s="154"/>
      <c r="AA22" s="154"/>
      <c r="AB22" s="154"/>
      <c r="AC22" s="154"/>
      <c r="AD22" s="154"/>
      <c r="AE22" s="154"/>
      <c r="AF22" s="154"/>
      <c r="AG22" s="154"/>
      <c r="AH22" s="154"/>
      <c r="AI22" s="154"/>
      <c r="AJ22" s="154"/>
      <c r="AK22" s="154"/>
      <c r="AL22" s="154"/>
      <c r="AM22" s="154"/>
      <c r="AN22" s="154"/>
      <c r="AO22" s="154"/>
      <c r="AP22" s="154"/>
      <c r="AQ22" s="155"/>
    </row>
    <row r="23" spans="1:43" ht="16.2" x14ac:dyDescent="0.3">
      <c r="A23" s="152" t="s">
        <v>263</v>
      </c>
      <c r="B23" s="153"/>
      <c r="C23" s="154"/>
      <c r="D23" s="154"/>
      <c r="E23" s="154"/>
      <c r="F23" s="154"/>
      <c r="G23" s="154"/>
      <c r="H23" s="154"/>
      <c r="I23" s="154"/>
      <c r="J23" s="154"/>
      <c r="K23" s="154"/>
      <c r="L23" s="154"/>
      <c r="M23" s="154"/>
      <c r="N23" s="154"/>
      <c r="O23" s="154"/>
      <c r="P23" s="154"/>
      <c r="Q23" s="154"/>
      <c r="R23" s="154"/>
      <c r="S23" s="154"/>
      <c r="T23" s="154"/>
      <c r="U23" s="154"/>
      <c r="V23" s="155"/>
      <c r="W23" s="154"/>
      <c r="X23" s="154"/>
      <c r="Y23" s="154"/>
      <c r="Z23" s="154"/>
      <c r="AA23" s="154"/>
      <c r="AB23" s="154"/>
      <c r="AC23" s="154"/>
      <c r="AD23" s="154"/>
      <c r="AE23" s="154"/>
      <c r="AF23" s="154"/>
      <c r="AG23" s="154"/>
      <c r="AH23" s="154"/>
      <c r="AI23" s="154"/>
      <c r="AJ23" s="154"/>
      <c r="AK23" s="154"/>
      <c r="AL23" s="154"/>
      <c r="AM23" s="154"/>
      <c r="AN23" s="154"/>
      <c r="AO23" s="154"/>
      <c r="AP23" s="154"/>
      <c r="AQ23" s="155"/>
    </row>
    <row r="24" spans="1:43" ht="16.2" x14ac:dyDescent="0.3">
      <c r="A24" s="152" t="s">
        <v>264</v>
      </c>
      <c r="B24" s="153"/>
      <c r="C24" s="154"/>
      <c r="D24" s="154"/>
      <c r="E24" s="154"/>
      <c r="F24" s="154"/>
      <c r="G24" s="154"/>
      <c r="H24" s="154"/>
      <c r="I24" s="154"/>
      <c r="J24" s="154"/>
      <c r="K24" s="154"/>
      <c r="L24" s="154"/>
      <c r="M24" s="154"/>
      <c r="N24" s="154"/>
      <c r="O24" s="154"/>
      <c r="P24" s="154"/>
      <c r="Q24" s="154"/>
      <c r="R24" s="154"/>
      <c r="S24" s="154"/>
      <c r="T24" s="154"/>
      <c r="U24" s="154"/>
      <c r="V24" s="155"/>
      <c r="W24" s="154"/>
      <c r="X24" s="154"/>
      <c r="Y24" s="154"/>
      <c r="Z24" s="154"/>
      <c r="AA24" s="154"/>
      <c r="AB24" s="154"/>
      <c r="AC24" s="154"/>
      <c r="AD24" s="154"/>
      <c r="AE24" s="154"/>
      <c r="AF24" s="154"/>
      <c r="AG24" s="154"/>
      <c r="AH24" s="154"/>
      <c r="AI24" s="154"/>
      <c r="AJ24" s="154"/>
      <c r="AK24" s="154"/>
      <c r="AL24" s="154"/>
      <c r="AM24" s="154"/>
      <c r="AN24" s="154"/>
      <c r="AO24" s="154"/>
      <c r="AP24" s="154"/>
      <c r="AQ24" s="155"/>
    </row>
    <row r="25" spans="1:43" ht="16.2" x14ac:dyDescent="0.3">
      <c r="A25" s="152" t="s">
        <v>265</v>
      </c>
      <c r="B25" s="153"/>
      <c r="C25" s="154"/>
      <c r="D25" s="154"/>
      <c r="E25" s="154"/>
      <c r="F25" s="154"/>
      <c r="G25" s="154"/>
      <c r="H25" s="154"/>
      <c r="I25" s="154"/>
      <c r="J25" s="154"/>
      <c r="K25" s="154"/>
      <c r="L25" s="154"/>
      <c r="M25" s="154"/>
      <c r="N25" s="154"/>
      <c r="O25" s="154"/>
      <c r="P25" s="154"/>
      <c r="Q25" s="154"/>
      <c r="R25" s="154"/>
      <c r="S25" s="154"/>
      <c r="T25" s="154"/>
      <c r="U25" s="154"/>
      <c r="V25" s="155"/>
      <c r="W25" s="154"/>
      <c r="X25" s="154"/>
      <c r="Y25" s="154"/>
      <c r="Z25" s="154"/>
      <c r="AA25" s="154"/>
      <c r="AB25" s="154"/>
      <c r="AC25" s="154"/>
      <c r="AD25" s="154"/>
      <c r="AE25" s="154"/>
      <c r="AF25" s="154"/>
      <c r="AG25" s="154"/>
      <c r="AH25" s="154"/>
      <c r="AI25" s="154"/>
      <c r="AJ25" s="154"/>
      <c r="AK25" s="154"/>
      <c r="AL25" s="154"/>
      <c r="AM25" s="154"/>
      <c r="AN25" s="154"/>
      <c r="AO25" s="154"/>
      <c r="AP25" s="154"/>
      <c r="AQ25" s="155"/>
    </row>
    <row r="26" spans="1:43" ht="16.2" x14ac:dyDescent="0.3">
      <c r="A26" s="152" t="s">
        <v>266</v>
      </c>
      <c r="B26" s="153"/>
      <c r="C26" s="154"/>
      <c r="D26" s="154"/>
      <c r="E26" s="154"/>
      <c r="F26" s="154"/>
      <c r="G26" s="154"/>
      <c r="H26" s="154"/>
      <c r="I26" s="154"/>
      <c r="J26" s="154"/>
      <c r="K26" s="154"/>
      <c r="L26" s="154"/>
      <c r="M26" s="154"/>
      <c r="N26" s="154"/>
      <c r="O26" s="154"/>
      <c r="P26" s="154"/>
      <c r="Q26" s="154"/>
      <c r="R26" s="154"/>
      <c r="S26" s="154"/>
      <c r="T26" s="154"/>
      <c r="U26" s="154"/>
      <c r="V26" s="155"/>
      <c r="W26" s="154"/>
      <c r="X26" s="154"/>
      <c r="Y26" s="154"/>
      <c r="Z26" s="154"/>
      <c r="AA26" s="154"/>
      <c r="AB26" s="154"/>
      <c r="AC26" s="154"/>
      <c r="AD26" s="154"/>
      <c r="AE26" s="154"/>
      <c r="AF26" s="154"/>
      <c r="AG26" s="154"/>
      <c r="AH26" s="154"/>
      <c r="AI26" s="154"/>
      <c r="AJ26" s="154"/>
      <c r="AK26" s="154"/>
      <c r="AL26" s="154"/>
      <c r="AM26" s="154"/>
      <c r="AN26" s="154"/>
      <c r="AO26" s="154"/>
      <c r="AP26" s="154"/>
      <c r="AQ26" s="155"/>
    </row>
    <row r="27" spans="1:43" ht="16.2" x14ac:dyDescent="0.3">
      <c r="A27" s="152" t="s">
        <v>267</v>
      </c>
      <c r="B27" s="153"/>
      <c r="C27" s="154"/>
      <c r="D27" s="154"/>
      <c r="E27" s="154"/>
      <c r="F27" s="154"/>
      <c r="G27" s="154"/>
      <c r="H27" s="154"/>
      <c r="I27" s="154"/>
      <c r="J27" s="154"/>
      <c r="K27" s="154"/>
      <c r="L27" s="154"/>
      <c r="M27" s="154"/>
      <c r="N27" s="154"/>
      <c r="O27" s="154"/>
      <c r="P27" s="154"/>
      <c r="Q27" s="154"/>
      <c r="R27" s="154"/>
      <c r="S27" s="154"/>
      <c r="T27" s="154"/>
      <c r="U27" s="154"/>
      <c r="V27" s="155"/>
      <c r="W27" s="154"/>
      <c r="X27" s="154"/>
      <c r="Y27" s="154"/>
      <c r="Z27" s="154"/>
      <c r="AA27" s="154"/>
      <c r="AB27" s="154"/>
      <c r="AC27" s="154"/>
      <c r="AD27" s="154"/>
      <c r="AE27" s="154"/>
      <c r="AF27" s="154"/>
      <c r="AG27" s="154"/>
      <c r="AH27" s="154"/>
      <c r="AI27" s="154"/>
      <c r="AJ27" s="154"/>
      <c r="AK27" s="154"/>
      <c r="AL27" s="154"/>
      <c r="AM27" s="154"/>
      <c r="AN27" s="154"/>
      <c r="AO27" s="154"/>
      <c r="AP27" s="154"/>
      <c r="AQ27" s="155"/>
    </row>
    <row r="28" spans="1:43" ht="16.2" x14ac:dyDescent="0.3">
      <c r="A28" s="152" t="s">
        <v>268</v>
      </c>
      <c r="B28" s="153"/>
      <c r="C28" s="154"/>
      <c r="D28" s="154"/>
      <c r="E28" s="154"/>
      <c r="F28" s="154"/>
      <c r="G28" s="154"/>
      <c r="H28" s="154"/>
      <c r="I28" s="154"/>
      <c r="J28" s="154"/>
      <c r="K28" s="154"/>
      <c r="L28" s="154"/>
      <c r="M28" s="154"/>
      <c r="N28" s="154"/>
      <c r="O28" s="154"/>
      <c r="P28" s="154"/>
      <c r="Q28" s="154"/>
      <c r="R28" s="154"/>
      <c r="S28" s="154"/>
      <c r="T28" s="154"/>
      <c r="U28" s="154"/>
      <c r="V28" s="155"/>
      <c r="W28" s="154"/>
      <c r="X28" s="154"/>
      <c r="Y28" s="154"/>
      <c r="Z28" s="154"/>
      <c r="AA28" s="154"/>
      <c r="AB28" s="154"/>
      <c r="AC28" s="154"/>
      <c r="AD28" s="154"/>
      <c r="AE28" s="154"/>
      <c r="AF28" s="154"/>
      <c r="AG28" s="154"/>
      <c r="AH28" s="154"/>
      <c r="AI28" s="154"/>
      <c r="AJ28" s="154"/>
      <c r="AK28" s="154"/>
      <c r="AL28" s="154"/>
      <c r="AM28" s="154"/>
      <c r="AN28" s="154"/>
      <c r="AO28" s="154"/>
      <c r="AP28" s="154"/>
      <c r="AQ28" s="155"/>
    </row>
    <row r="29" spans="1:43" ht="16.2" x14ac:dyDescent="0.3">
      <c r="A29" s="152" t="s">
        <v>269</v>
      </c>
      <c r="B29" s="153"/>
      <c r="C29" s="154"/>
      <c r="D29" s="154"/>
      <c r="E29" s="154"/>
      <c r="F29" s="154"/>
      <c r="G29" s="154"/>
      <c r="H29" s="154"/>
      <c r="I29" s="154"/>
      <c r="J29" s="154"/>
      <c r="K29" s="154"/>
      <c r="L29" s="154"/>
      <c r="M29" s="154"/>
      <c r="N29" s="154"/>
      <c r="O29" s="154"/>
      <c r="P29" s="154"/>
      <c r="Q29" s="154"/>
      <c r="R29" s="154"/>
      <c r="S29" s="154"/>
      <c r="T29" s="154"/>
      <c r="U29" s="154"/>
      <c r="V29" s="155"/>
      <c r="W29" s="154"/>
      <c r="X29" s="154"/>
      <c r="Y29" s="154"/>
      <c r="Z29" s="154"/>
      <c r="AA29" s="154"/>
      <c r="AB29" s="154"/>
      <c r="AC29" s="154"/>
      <c r="AD29" s="154"/>
      <c r="AE29" s="154"/>
      <c r="AF29" s="154"/>
      <c r="AG29" s="154"/>
      <c r="AH29" s="154"/>
      <c r="AI29" s="154"/>
      <c r="AJ29" s="154"/>
      <c r="AK29" s="154"/>
      <c r="AL29" s="154"/>
      <c r="AM29" s="154"/>
      <c r="AN29" s="154"/>
      <c r="AO29" s="154"/>
      <c r="AP29" s="154"/>
      <c r="AQ29" s="155"/>
    </row>
    <row r="30" spans="1:43" ht="16.2" x14ac:dyDescent="0.3">
      <c r="A30" s="152" t="s">
        <v>270</v>
      </c>
      <c r="B30" s="153"/>
      <c r="C30" s="154"/>
      <c r="D30" s="154"/>
      <c r="E30" s="154"/>
      <c r="F30" s="154"/>
      <c r="G30" s="154"/>
      <c r="H30" s="154"/>
      <c r="I30" s="154"/>
      <c r="J30" s="154"/>
      <c r="K30" s="154"/>
      <c r="L30" s="154"/>
      <c r="M30" s="154"/>
      <c r="N30" s="154"/>
      <c r="O30" s="154"/>
      <c r="P30" s="154"/>
      <c r="Q30" s="154"/>
      <c r="R30" s="154"/>
      <c r="S30" s="154"/>
      <c r="T30" s="154"/>
      <c r="U30" s="154"/>
      <c r="V30" s="155"/>
      <c r="W30" s="154"/>
      <c r="X30" s="154"/>
      <c r="Y30" s="154"/>
      <c r="Z30" s="154"/>
      <c r="AA30" s="154"/>
      <c r="AB30" s="154"/>
      <c r="AC30" s="154"/>
      <c r="AD30" s="154"/>
      <c r="AE30" s="154"/>
      <c r="AF30" s="154"/>
      <c r="AG30" s="154"/>
      <c r="AH30" s="154"/>
      <c r="AI30" s="154"/>
      <c r="AJ30" s="154"/>
      <c r="AK30" s="154"/>
      <c r="AL30" s="154"/>
      <c r="AM30" s="154"/>
      <c r="AN30" s="154"/>
      <c r="AO30" s="154"/>
      <c r="AP30" s="154"/>
      <c r="AQ30" s="155"/>
    </row>
    <row r="31" spans="1:43" ht="16.2" x14ac:dyDescent="0.3">
      <c r="A31" s="152" t="s">
        <v>271</v>
      </c>
      <c r="B31" s="153"/>
      <c r="C31" s="154"/>
      <c r="D31" s="154"/>
      <c r="E31" s="154"/>
      <c r="F31" s="154"/>
      <c r="G31" s="154"/>
      <c r="H31" s="154"/>
      <c r="I31" s="154"/>
      <c r="J31" s="154"/>
      <c r="K31" s="154"/>
      <c r="L31" s="154"/>
      <c r="M31" s="154"/>
      <c r="N31" s="154"/>
      <c r="O31" s="154"/>
      <c r="P31" s="154"/>
      <c r="Q31" s="154"/>
      <c r="R31" s="154"/>
      <c r="S31" s="154"/>
      <c r="T31" s="154"/>
      <c r="U31" s="154"/>
      <c r="V31" s="155"/>
      <c r="W31" s="154"/>
      <c r="X31" s="154"/>
      <c r="Y31" s="154"/>
      <c r="Z31" s="154"/>
      <c r="AA31" s="154"/>
      <c r="AB31" s="154"/>
      <c r="AC31" s="154"/>
      <c r="AD31" s="154"/>
      <c r="AE31" s="154"/>
      <c r="AF31" s="154"/>
      <c r="AG31" s="154"/>
      <c r="AH31" s="154"/>
      <c r="AI31" s="154"/>
      <c r="AJ31" s="154"/>
      <c r="AK31" s="154"/>
      <c r="AL31" s="154"/>
      <c r="AM31" s="154"/>
      <c r="AN31" s="154"/>
      <c r="AO31" s="154"/>
      <c r="AP31" s="154"/>
      <c r="AQ31" s="155"/>
    </row>
    <row r="32" spans="1:43" ht="16.2" x14ac:dyDescent="0.3">
      <c r="A32" s="152" t="s">
        <v>272</v>
      </c>
      <c r="B32" s="153"/>
      <c r="C32" s="154"/>
      <c r="D32" s="154"/>
      <c r="E32" s="154"/>
      <c r="F32" s="154"/>
      <c r="G32" s="154"/>
      <c r="H32" s="154"/>
      <c r="I32" s="154"/>
      <c r="J32" s="154"/>
      <c r="K32" s="154"/>
      <c r="L32" s="154"/>
      <c r="M32" s="154"/>
      <c r="N32" s="154"/>
      <c r="O32" s="154"/>
      <c r="P32" s="154"/>
      <c r="Q32" s="154"/>
      <c r="R32" s="154"/>
      <c r="S32" s="154"/>
      <c r="T32" s="154"/>
      <c r="U32" s="154"/>
      <c r="V32" s="155"/>
      <c r="W32" s="154"/>
      <c r="X32" s="154"/>
      <c r="Y32" s="154"/>
      <c r="Z32" s="154"/>
      <c r="AA32" s="154"/>
      <c r="AB32" s="154"/>
      <c r="AC32" s="154"/>
      <c r="AD32" s="154"/>
      <c r="AE32" s="154"/>
      <c r="AF32" s="154"/>
      <c r="AG32" s="154"/>
      <c r="AH32" s="154"/>
      <c r="AI32" s="154"/>
      <c r="AJ32" s="154"/>
      <c r="AK32" s="154"/>
      <c r="AL32" s="154"/>
      <c r="AM32" s="154"/>
      <c r="AN32" s="154"/>
      <c r="AO32" s="154"/>
      <c r="AP32" s="154"/>
      <c r="AQ32" s="155"/>
    </row>
    <row r="33" spans="1:43" ht="16.2" x14ac:dyDescent="0.3">
      <c r="A33" s="152" t="s">
        <v>273</v>
      </c>
      <c r="B33" s="153"/>
      <c r="C33" s="154"/>
      <c r="D33" s="154"/>
      <c r="E33" s="154"/>
      <c r="F33" s="154"/>
      <c r="G33" s="154"/>
      <c r="H33" s="154"/>
      <c r="I33" s="154"/>
      <c r="J33" s="154"/>
      <c r="K33" s="154"/>
      <c r="L33" s="154"/>
      <c r="M33" s="154"/>
      <c r="N33" s="154"/>
      <c r="O33" s="154"/>
      <c r="P33" s="154"/>
      <c r="Q33" s="154"/>
      <c r="R33" s="154"/>
      <c r="S33" s="154"/>
      <c r="T33" s="154"/>
      <c r="U33" s="154"/>
      <c r="V33" s="155"/>
      <c r="W33" s="154"/>
      <c r="X33" s="154"/>
      <c r="Y33" s="154"/>
      <c r="Z33" s="154"/>
      <c r="AA33" s="154"/>
      <c r="AB33" s="154"/>
      <c r="AC33" s="154"/>
      <c r="AD33" s="154"/>
      <c r="AE33" s="154"/>
      <c r="AF33" s="154"/>
      <c r="AG33" s="154"/>
      <c r="AH33" s="154"/>
      <c r="AI33" s="154"/>
      <c r="AJ33" s="154"/>
      <c r="AK33" s="154"/>
      <c r="AL33" s="154"/>
      <c r="AM33" s="154"/>
      <c r="AN33" s="154"/>
      <c r="AO33" s="154"/>
      <c r="AP33" s="154"/>
      <c r="AQ33" s="155"/>
    </row>
    <row r="34" spans="1:43" ht="16.2" x14ac:dyDescent="0.3">
      <c r="A34" s="152" t="s">
        <v>274</v>
      </c>
      <c r="B34" s="153"/>
      <c r="C34" s="154"/>
      <c r="D34" s="154"/>
      <c r="E34" s="154"/>
      <c r="F34" s="154"/>
      <c r="G34" s="154"/>
      <c r="H34" s="154"/>
      <c r="I34" s="154"/>
      <c r="J34" s="154"/>
      <c r="K34" s="154"/>
      <c r="L34" s="154"/>
      <c r="M34" s="154"/>
      <c r="N34" s="154"/>
      <c r="O34" s="154"/>
      <c r="P34" s="154"/>
      <c r="Q34" s="154"/>
      <c r="R34" s="154"/>
      <c r="S34" s="154"/>
      <c r="T34" s="154"/>
      <c r="U34" s="154"/>
      <c r="V34" s="155"/>
      <c r="W34" s="154"/>
      <c r="X34" s="154"/>
      <c r="Y34" s="154"/>
      <c r="Z34" s="154"/>
      <c r="AA34" s="154"/>
      <c r="AB34" s="154"/>
      <c r="AC34" s="154"/>
      <c r="AD34" s="154"/>
      <c r="AE34" s="154"/>
      <c r="AF34" s="154"/>
      <c r="AG34" s="154"/>
      <c r="AH34" s="154"/>
      <c r="AI34" s="154"/>
      <c r="AJ34" s="154"/>
      <c r="AK34" s="154"/>
      <c r="AL34" s="154"/>
      <c r="AM34" s="154"/>
      <c r="AN34" s="154"/>
      <c r="AO34" s="154"/>
      <c r="AP34" s="154"/>
      <c r="AQ34" s="155"/>
    </row>
    <row r="35" spans="1:43" ht="16.2" x14ac:dyDescent="0.3">
      <c r="A35" s="152" t="s">
        <v>275</v>
      </c>
      <c r="B35" s="153"/>
      <c r="C35" s="154"/>
      <c r="D35" s="154"/>
      <c r="E35" s="154"/>
      <c r="F35" s="154"/>
      <c r="G35" s="154"/>
      <c r="H35" s="154"/>
      <c r="I35" s="154"/>
      <c r="J35" s="154"/>
      <c r="K35" s="154"/>
      <c r="L35" s="154"/>
      <c r="M35" s="154"/>
      <c r="N35" s="154"/>
      <c r="O35" s="154"/>
      <c r="P35" s="154"/>
      <c r="Q35" s="154"/>
      <c r="R35" s="154"/>
      <c r="S35" s="154"/>
      <c r="T35" s="154"/>
      <c r="U35" s="154"/>
      <c r="V35" s="155"/>
      <c r="W35" s="154"/>
      <c r="X35" s="154"/>
      <c r="Y35" s="154"/>
      <c r="Z35" s="154"/>
      <c r="AA35" s="154"/>
      <c r="AB35" s="154"/>
      <c r="AC35" s="154"/>
      <c r="AD35" s="154"/>
      <c r="AE35" s="154"/>
      <c r="AF35" s="154"/>
      <c r="AG35" s="154"/>
      <c r="AH35" s="154"/>
      <c r="AI35" s="154"/>
      <c r="AJ35" s="154"/>
      <c r="AK35" s="154"/>
      <c r="AL35" s="154"/>
      <c r="AM35" s="154"/>
      <c r="AN35" s="154"/>
      <c r="AO35" s="154"/>
      <c r="AP35" s="154"/>
      <c r="AQ35" s="155"/>
    </row>
    <row r="36" spans="1:43" ht="16.2" x14ac:dyDescent="0.3">
      <c r="A36" s="152" t="s">
        <v>276</v>
      </c>
      <c r="B36" s="153"/>
      <c r="C36" s="154"/>
      <c r="D36" s="154"/>
      <c r="E36" s="154"/>
      <c r="F36" s="154"/>
      <c r="G36" s="154"/>
      <c r="H36" s="154"/>
      <c r="I36" s="154"/>
      <c r="J36" s="154"/>
      <c r="K36" s="154"/>
      <c r="L36" s="154"/>
      <c r="M36" s="154"/>
      <c r="N36" s="154"/>
      <c r="O36" s="154"/>
      <c r="P36" s="154"/>
      <c r="Q36" s="154"/>
      <c r="R36" s="154"/>
      <c r="S36" s="154"/>
      <c r="T36" s="154"/>
      <c r="U36" s="154"/>
      <c r="V36" s="155"/>
      <c r="W36" s="154"/>
      <c r="X36" s="154"/>
      <c r="Y36" s="154"/>
      <c r="Z36" s="154"/>
      <c r="AA36" s="154"/>
      <c r="AB36" s="154"/>
      <c r="AC36" s="154"/>
      <c r="AD36" s="154"/>
      <c r="AE36" s="154"/>
      <c r="AF36" s="154"/>
      <c r="AG36" s="154"/>
      <c r="AH36" s="154"/>
      <c r="AI36" s="154"/>
      <c r="AJ36" s="154"/>
      <c r="AK36" s="154"/>
      <c r="AL36" s="154"/>
      <c r="AM36" s="154"/>
      <c r="AN36" s="154"/>
      <c r="AO36" s="154"/>
      <c r="AP36" s="154"/>
      <c r="AQ36" s="155"/>
    </row>
    <row r="37" spans="1:43" ht="16.2" x14ac:dyDescent="0.3">
      <c r="A37" s="152" t="s">
        <v>277</v>
      </c>
      <c r="B37" s="153"/>
      <c r="C37" s="154"/>
      <c r="D37" s="154"/>
      <c r="E37" s="154"/>
      <c r="F37" s="154"/>
      <c r="G37" s="154"/>
      <c r="H37" s="154"/>
      <c r="I37" s="154"/>
      <c r="J37" s="154"/>
      <c r="K37" s="154"/>
      <c r="L37" s="154"/>
      <c r="M37" s="154"/>
      <c r="N37" s="154"/>
      <c r="O37" s="154"/>
      <c r="P37" s="154"/>
      <c r="Q37" s="154"/>
      <c r="R37" s="154"/>
      <c r="S37" s="154"/>
      <c r="T37" s="154"/>
      <c r="U37" s="154"/>
      <c r="V37" s="155"/>
      <c r="W37" s="154"/>
      <c r="X37" s="154"/>
      <c r="Y37" s="154"/>
      <c r="Z37" s="154"/>
      <c r="AA37" s="154"/>
      <c r="AB37" s="154"/>
      <c r="AC37" s="154"/>
      <c r="AD37" s="154"/>
      <c r="AE37" s="154"/>
      <c r="AF37" s="154"/>
      <c r="AG37" s="154"/>
      <c r="AH37" s="154"/>
      <c r="AI37" s="154"/>
      <c r="AJ37" s="154"/>
      <c r="AK37" s="154"/>
      <c r="AL37" s="154"/>
      <c r="AM37" s="154"/>
      <c r="AN37" s="154"/>
      <c r="AO37" s="154"/>
      <c r="AP37" s="154"/>
      <c r="AQ37" s="155"/>
    </row>
    <row r="38" spans="1:43" ht="16.2" x14ac:dyDescent="0.3">
      <c r="A38" s="152" t="s">
        <v>278</v>
      </c>
      <c r="B38" s="153"/>
      <c r="C38" s="154"/>
      <c r="D38" s="154"/>
      <c r="E38" s="154"/>
      <c r="F38" s="154"/>
      <c r="G38" s="154"/>
      <c r="H38" s="154"/>
      <c r="I38" s="154"/>
      <c r="J38" s="154"/>
      <c r="K38" s="154"/>
      <c r="L38" s="154"/>
      <c r="M38" s="154"/>
      <c r="N38" s="154"/>
      <c r="O38" s="154"/>
      <c r="P38" s="154"/>
      <c r="Q38" s="154"/>
      <c r="R38" s="154"/>
      <c r="S38" s="154"/>
      <c r="T38" s="154"/>
      <c r="U38" s="154"/>
      <c r="V38" s="155"/>
      <c r="W38" s="154"/>
      <c r="X38" s="154"/>
      <c r="Y38" s="154"/>
      <c r="Z38" s="154"/>
      <c r="AA38" s="154"/>
      <c r="AB38" s="154"/>
      <c r="AC38" s="154"/>
      <c r="AD38" s="154"/>
      <c r="AE38" s="154"/>
      <c r="AF38" s="154"/>
      <c r="AG38" s="154"/>
      <c r="AH38" s="154"/>
      <c r="AI38" s="154"/>
      <c r="AJ38" s="154"/>
      <c r="AK38" s="154"/>
      <c r="AL38" s="154"/>
      <c r="AM38" s="154"/>
      <c r="AN38" s="154"/>
      <c r="AO38" s="154"/>
      <c r="AP38" s="154"/>
      <c r="AQ38" s="155"/>
    </row>
    <row r="39" spans="1:43" ht="16.2" x14ac:dyDescent="0.3">
      <c r="A39" s="152" t="s">
        <v>279</v>
      </c>
      <c r="B39" s="153"/>
      <c r="C39" s="154"/>
      <c r="D39" s="154"/>
      <c r="E39" s="154"/>
      <c r="F39" s="154"/>
      <c r="G39" s="154"/>
      <c r="H39" s="154"/>
      <c r="I39" s="154"/>
      <c r="J39" s="154"/>
      <c r="K39" s="154"/>
      <c r="L39" s="154"/>
      <c r="M39" s="154"/>
      <c r="N39" s="154"/>
      <c r="O39" s="154"/>
      <c r="P39" s="154"/>
      <c r="Q39" s="154"/>
      <c r="R39" s="154"/>
      <c r="S39" s="154"/>
      <c r="T39" s="154"/>
      <c r="U39" s="154"/>
      <c r="V39" s="155"/>
      <c r="W39" s="154"/>
      <c r="X39" s="154"/>
      <c r="Y39" s="154"/>
      <c r="Z39" s="154"/>
      <c r="AA39" s="154"/>
      <c r="AB39" s="154"/>
      <c r="AC39" s="154"/>
      <c r="AD39" s="154"/>
      <c r="AE39" s="154"/>
      <c r="AF39" s="154"/>
      <c r="AG39" s="154"/>
      <c r="AH39" s="154"/>
      <c r="AI39" s="154"/>
      <c r="AJ39" s="154"/>
      <c r="AK39" s="154"/>
      <c r="AL39" s="154"/>
      <c r="AM39" s="154"/>
      <c r="AN39" s="154"/>
      <c r="AO39" s="154"/>
      <c r="AP39" s="154"/>
      <c r="AQ39" s="155"/>
    </row>
    <row r="40" spans="1:43" ht="16.2" x14ac:dyDescent="0.3">
      <c r="A40" s="152" t="s">
        <v>280</v>
      </c>
      <c r="B40" s="153"/>
      <c r="C40" s="154"/>
      <c r="D40" s="154"/>
      <c r="E40" s="154"/>
      <c r="F40" s="154"/>
      <c r="G40" s="154"/>
      <c r="H40" s="154"/>
      <c r="I40" s="154"/>
      <c r="J40" s="154"/>
      <c r="K40" s="154"/>
      <c r="L40" s="154"/>
      <c r="M40" s="154"/>
      <c r="N40" s="154"/>
      <c r="O40" s="154"/>
      <c r="P40" s="154"/>
      <c r="Q40" s="154"/>
      <c r="R40" s="154"/>
      <c r="S40" s="154"/>
      <c r="T40" s="154"/>
      <c r="U40" s="154"/>
      <c r="V40" s="155"/>
      <c r="W40" s="154"/>
      <c r="X40" s="154"/>
      <c r="Y40" s="154"/>
      <c r="Z40" s="154"/>
      <c r="AA40" s="154"/>
      <c r="AB40" s="154"/>
      <c r="AC40" s="154"/>
      <c r="AD40" s="154"/>
      <c r="AE40" s="154"/>
      <c r="AF40" s="154"/>
      <c r="AG40" s="154"/>
      <c r="AH40" s="154"/>
      <c r="AI40" s="154"/>
      <c r="AJ40" s="154"/>
      <c r="AK40" s="154"/>
      <c r="AL40" s="154"/>
      <c r="AM40" s="154"/>
      <c r="AN40" s="154"/>
      <c r="AO40" s="154"/>
      <c r="AP40" s="154"/>
      <c r="AQ40" s="155"/>
    </row>
    <row r="41" spans="1:43" ht="16.2" x14ac:dyDescent="0.3">
      <c r="A41" s="152" t="s">
        <v>281</v>
      </c>
      <c r="B41" s="153"/>
      <c r="C41" s="154"/>
      <c r="D41" s="154"/>
      <c r="E41" s="154"/>
      <c r="F41" s="154"/>
      <c r="G41" s="154"/>
      <c r="H41" s="154"/>
      <c r="I41" s="154"/>
      <c r="J41" s="154"/>
      <c r="K41" s="154"/>
      <c r="L41" s="154"/>
      <c r="M41" s="154"/>
      <c r="N41" s="154"/>
      <c r="O41" s="154"/>
      <c r="P41" s="154"/>
      <c r="Q41" s="154"/>
      <c r="R41" s="154"/>
      <c r="S41" s="154"/>
      <c r="T41" s="154"/>
      <c r="U41" s="154"/>
      <c r="V41" s="155"/>
      <c r="W41" s="154"/>
      <c r="X41" s="154"/>
      <c r="Y41" s="154"/>
      <c r="Z41" s="154"/>
      <c r="AA41" s="154"/>
      <c r="AB41" s="154"/>
      <c r="AC41" s="154"/>
      <c r="AD41" s="154"/>
      <c r="AE41" s="154"/>
      <c r="AF41" s="154"/>
      <c r="AG41" s="154"/>
      <c r="AH41" s="154"/>
      <c r="AI41" s="154"/>
      <c r="AJ41" s="154"/>
      <c r="AK41" s="154"/>
      <c r="AL41" s="154"/>
      <c r="AM41" s="154"/>
      <c r="AN41" s="154"/>
      <c r="AO41" s="154"/>
      <c r="AP41" s="154"/>
      <c r="AQ41" s="155"/>
    </row>
    <row r="42" spans="1:43" ht="16.2" x14ac:dyDescent="0.3">
      <c r="A42" s="152" t="s">
        <v>282</v>
      </c>
      <c r="B42" s="153"/>
      <c r="C42" s="154"/>
      <c r="D42" s="154"/>
      <c r="E42" s="154"/>
      <c r="F42" s="154"/>
      <c r="G42" s="154"/>
      <c r="H42" s="154"/>
      <c r="I42" s="154"/>
      <c r="J42" s="154"/>
      <c r="K42" s="154"/>
      <c r="L42" s="154"/>
      <c r="M42" s="154"/>
      <c r="N42" s="154"/>
      <c r="O42" s="154"/>
      <c r="P42" s="154"/>
      <c r="Q42" s="154"/>
      <c r="R42" s="154"/>
      <c r="S42" s="154"/>
      <c r="T42" s="154"/>
      <c r="U42" s="154"/>
      <c r="V42" s="155"/>
      <c r="W42" s="154"/>
      <c r="X42" s="154"/>
      <c r="Y42" s="154"/>
      <c r="Z42" s="154"/>
      <c r="AA42" s="154"/>
      <c r="AB42" s="154"/>
      <c r="AC42" s="154"/>
      <c r="AD42" s="154"/>
      <c r="AE42" s="154"/>
      <c r="AF42" s="154"/>
      <c r="AG42" s="154"/>
      <c r="AH42" s="154"/>
      <c r="AI42" s="154"/>
      <c r="AJ42" s="154"/>
      <c r="AK42" s="154"/>
      <c r="AL42" s="154"/>
      <c r="AM42" s="154"/>
      <c r="AN42" s="154"/>
      <c r="AO42" s="154"/>
      <c r="AP42" s="154"/>
      <c r="AQ42" s="155"/>
    </row>
    <row r="43" spans="1:43" ht="16.2" x14ac:dyDescent="0.3">
      <c r="A43" s="152" t="s">
        <v>283</v>
      </c>
      <c r="B43" s="153"/>
      <c r="C43" s="154"/>
      <c r="D43" s="154"/>
      <c r="E43" s="154"/>
      <c r="F43" s="154"/>
      <c r="G43" s="154"/>
      <c r="H43" s="154"/>
      <c r="I43" s="154"/>
      <c r="J43" s="154"/>
      <c r="K43" s="154"/>
      <c r="L43" s="154"/>
      <c r="M43" s="154"/>
      <c r="N43" s="154"/>
      <c r="O43" s="154"/>
      <c r="P43" s="154"/>
      <c r="Q43" s="154"/>
      <c r="R43" s="154"/>
      <c r="S43" s="154"/>
      <c r="T43" s="154"/>
      <c r="U43" s="154"/>
      <c r="V43" s="155"/>
      <c r="W43" s="154"/>
      <c r="X43" s="154"/>
      <c r="Y43" s="154"/>
      <c r="Z43" s="154"/>
      <c r="AA43" s="154"/>
      <c r="AB43" s="154"/>
      <c r="AC43" s="154"/>
      <c r="AD43" s="154"/>
      <c r="AE43" s="154"/>
      <c r="AF43" s="154"/>
      <c r="AG43" s="154"/>
      <c r="AH43" s="154"/>
      <c r="AI43" s="154"/>
      <c r="AJ43" s="154"/>
      <c r="AK43" s="154"/>
      <c r="AL43" s="154"/>
      <c r="AM43" s="154"/>
      <c r="AN43" s="154"/>
      <c r="AO43" s="154"/>
      <c r="AP43" s="154"/>
      <c r="AQ43" s="155"/>
    </row>
    <row r="44" spans="1:43" ht="16.2" x14ac:dyDescent="0.3">
      <c r="A44" s="152" t="s">
        <v>284</v>
      </c>
      <c r="B44" s="153"/>
      <c r="C44" s="154"/>
      <c r="D44" s="154"/>
      <c r="E44" s="154"/>
      <c r="F44" s="154"/>
      <c r="G44" s="154"/>
      <c r="H44" s="154"/>
      <c r="I44" s="154"/>
      <c r="J44" s="154"/>
      <c r="K44" s="154"/>
      <c r="L44" s="154"/>
      <c r="M44" s="154"/>
      <c r="N44" s="154"/>
      <c r="O44" s="154"/>
      <c r="P44" s="154"/>
      <c r="Q44" s="154"/>
      <c r="R44" s="154"/>
      <c r="S44" s="154"/>
      <c r="T44" s="154"/>
      <c r="U44" s="154"/>
      <c r="V44" s="155"/>
      <c r="W44" s="154"/>
      <c r="X44" s="154"/>
      <c r="Y44" s="154"/>
      <c r="Z44" s="154"/>
      <c r="AA44" s="154"/>
      <c r="AB44" s="154"/>
      <c r="AC44" s="154"/>
      <c r="AD44" s="154"/>
      <c r="AE44" s="154"/>
      <c r="AF44" s="154"/>
      <c r="AG44" s="154"/>
      <c r="AH44" s="154"/>
      <c r="AI44" s="154"/>
      <c r="AJ44" s="154"/>
      <c r="AK44" s="154"/>
      <c r="AL44" s="154"/>
      <c r="AM44" s="154"/>
      <c r="AN44" s="154"/>
      <c r="AO44" s="154"/>
      <c r="AP44" s="154"/>
      <c r="AQ44" s="155"/>
    </row>
    <row r="45" spans="1:43" ht="16.2" x14ac:dyDescent="0.3">
      <c r="A45" s="152" t="s">
        <v>285</v>
      </c>
      <c r="B45" s="153"/>
      <c r="C45" s="154"/>
      <c r="D45" s="154"/>
      <c r="E45" s="154"/>
      <c r="F45" s="154"/>
      <c r="G45" s="154"/>
      <c r="H45" s="154"/>
      <c r="I45" s="154"/>
      <c r="J45" s="154"/>
      <c r="K45" s="154"/>
      <c r="L45" s="154"/>
      <c r="M45" s="154"/>
      <c r="N45" s="154"/>
      <c r="O45" s="154"/>
      <c r="P45" s="154"/>
      <c r="Q45" s="154"/>
      <c r="R45" s="154"/>
      <c r="S45" s="154"/>
      <c r="T45" s="154"/>
      <c r="U45" s="154"/>
      <c r="V45" s="155"/>
      <c r="W45" s="154"/>
      <c r="X45" s="154"/>
      <c r="Y45" s="154"/>
      <c r="Z45" s="154"/>
      <c r="AA45" s="154"/>
      <c r="AB45" s="154"/>
      <c r="AC45" s="154"/>
      <c r="AD45" s="154"/>
      <c r="AE45" s="154"/>
      <c r="AF45" s="154"/>
      <c r="AG45" s="154"/>
      <c r="AH45" s="154"/>
      <c r="AI45" s="154"/>
      <c r="AJ45" s="154"/>
      <c r="AK45" s="154"/>
      <c r="AL45" s="154"/>
      <c r="AM45" s="154"/>
      <c r="AN45" s="154"/>
      <c r="AO45" s="154"/>
      <c r="AP45" s="154"/>
      <c r="AQ45" s="155"/>
    </row>
    <row r="46" spans="1:43" ht="16.2" x14ac:dyDescent="0.3">
      <c r="A46" s="152" t="s">
        <v>286</v>
      </c>
      <c r="B46" s="153"/>
      <c r="C46" s="154"/>
      <c r="D46" s="154"/>
      <c r="E46" s="154"/>
      <c r="F46" s="154"/>
      <c r="G46" s="154"/>
      <c r="H46" s="154"/>
      <c r="I46" s="154"/>
      <c r="J46" s="154"/>
      <c r="K46" s="154"/>
      <c r="L46" s="154"/>
      <c r="M46" s="154"/>
      <c r="N46" s="154"/>
      <c r="O46" s="154"/>
      <c r="P46" s="154"/>
      <c r="Q46" s="154"/>
      <c r="R46" s="154"/>
      <c r="S46" s="154"/>
      <c r="T46" s="154"/>
      <c r="U46" s="154"/>
      <c r="V46" s="155"/>
      <c r="W46" s="154"/>
      <c r="X46" s="154"/>
      <c r="Y46" s="154"/>
      <c r="Z46" s="154"/>
      <c r="AA46" s="154"/>
      <c r="AB46" s="154"/>
      <c r="AC46" s="154"/>
      <c r="AD46" s="154"/>
      <c r="AE46" s="154"/>
      <c r="AF46" s="154"/>
      <c r="AG46" s="154"/>
      <c r="AH46" s="154"/>
      <c r="AI46" s="154"/>
      <c r="AJ46" s="154"/>
      <c r="AK46" s="154"/>
      <c r="AL46" s="154"/>
      <c r="AM46" s="154"/>
      <c r="AN46" s="154"/>
      <c r="AO46" s="154"/>
      <c r="AP46" s="154"/>
      <c r="AQ46" s="155"/>
    </row>
    <row r="47" spans="1:43" ht="16.2" x14ac:dyDescent="0.3">
      <c r="A47" s="152" t="s">
        <v>287</v>
      </c>
      <c r="B47" s="153"/>
      <c r="C47" s="154"/>
      <c r="D47" s="154"/>
      <c r="E47" s="154"/>
      <c r="F47" s="154"/>
      <c r="G47" s="154"/>
      <c r="H47" s="154"/>
      <c r="I47" s="154"/>
      <c r="J47" s="154"/>
      <c r="K47" s="154"/>
      <c r="L47" s="154"/>
      <c r="M47" s="154"/>
      <c r="N47" s="154"/>
      <c r="O47" s="154"/>
      <c r="P47" s="154"/>
      <c r="Q47" s="154"/>
      <c r="R47" s="154"/>
      <c r="S47" s="154"/>
      <c r="T47" s="154"/>
      <c r="U47" s="154"/>
      <c r="V47" s="155"/>
      <c r="W47" s="154"/>
      <c r="X47" s="154"/>
      <c r="Y47" s="154"/>
      <c r="Z47" s="154"/>
      <c r="AA47" s="154"/>
      <c r="AB47" s="154"/>
      <c r="AC47" s="154"/>
      <c r="AD47" s="154"/>
      <c r="AE47" s="154"/>
      <c r="AF47" s="154"/>
      <c r="AG47" s="154"/>
      <c r="AH47" s="154"/>
      <c r="AI47" s="154"/>
      <c r="AJ47" s="154"/>
      <c r="AK47" s="154"/>
      <c r="AL47" s="154"/>
      <c r="AM47" s="154"/>
      <c r="AN47" s="154"/>
      <c r="AO47" s="154"/>
      <c r="AP47" s="154"/>
      <c r="AQ47" s="155"/>
    </row>
    <row r="48" spans="1:43" ht="16.2" x14ac:dyDescent="0.3">
      <c r="A48" s="152" t="s">
        <v>288</v>
      </c>
      <c r="B48" s="153"/>
      <c r="C48" s="154"/>
      <c r="D48" s="154"/>
      <c r="E48" s="154"/>
      <c r="F48" s="154"/>
      <c r="G48" s="154"/>
      <c r="H48" s="154"/>
      <c r="I48" s="154"/>
      <c r="J48" s="154"/>
      <c r="K48" s="154"/>
      <c r="L48" s="154"/>
      <c r="M48" s="154"/>
      <c r="N48" s="154"/>
      <c r="O48" s="154"/>
      <c r="P48" s="154"/>
      <c r="Q48" s="154"/>
      <c r="R48" s="154"/>
      <c r="S48" s="154"/>
      <c r="T48" s="154"/>
      <c r="U48" s="154"/>
      <c r="V48" s="155"/>
      <c r="W48" s="154"/>
      <c r="X48" s="154"/>
      <c r="Y48" s="154"/>
      <c r="Z48" s="154"/>
      <c r="AA48" s="154"/>
      <c r="AB48" s="154"/>
      <c r="AC48" s="154"/>
      <c r="AD48" s="154"/>
      <c r="AE48" s="154"/>
      <c r="AF48" s="154"/>
      <c r="AG48" s="154"/>
      <c r="AH48" s="154"/>
      <c r="AI48" s="154"/>
      <c r="AJ48" s="154"/>
      <c r="AK48" s="154"/>
      <c r="AL48" s="154"/>
      <c r="AM48" s="154"/>
      <c r="AN48" s="154"/>
      <c r="AO48" s="154"/>
      <c r="AP48" s="154"/>
      <c r="AQ48" s="155"/>
    </row>
    <row r="49" spans="1:43" ht="16.2" x14ac:dyDescent="0.3">
      <c r="A49" s="152" t="s">
        <v>289</v>
      </c>
      <c r="B49" s="153"/>
      <c r="C49" s="154"/>
      <c r="D49" s="154"/>
      <c r="E49" s="154"/>
      <c r="F49" s="154"/>
      <c r="G49" s="154"/>
      <c r="H49" s="154"/>
      <c r="I49" s="154"/>
      <c r="J49" s="154"/>
      <c r="K49" s="154"/>
      <c r="L49" s="154"/>
      <c r="M49" s="154"/>
      <c r="N49" s="154"/>
      <c r="O49" s="154"/>
      <c r="P49" s="154"/>
      <c r="Q49" s="154"/>
      <c r="R49" s="154"/>
      <c r="S49" s="154"/>
      <c r="T49" s="154"/>
      <c r="U49" s="154"/>
      <c r="V49" s="155"/>
      <c r="W49" s="154"/>
      <c r="X49" s="154"/>
      <c r="Y49" s="154"/>
      <c r="Z49" s="154"/>
      <c r="AA49" s="154"/>
      <c r="AB49" s="154"/>
      <c r="AC49" s="154"/>
      <c r="AD49" s="154"/>
      <c r="AE49" s="154"/>
      <c r="AF49" s="154"/>
      <c r="AG49" s="154"/>
      <c r="AH49" s="154"/>
      <c r="AI49" s="154"/>
      <c r="AJ49" s="154"/>
      <c r="AK49" s="154"/>
      <c r="AL49" s="154"/>
      <c r="AM49" s="154"/>
      <c r="AN49" s="154"/>
      <c r="AO49" s="154"/>
      <c r="AP49" s="154"/>
      <c r="AQ49" s="155"/>
    </row>
    <row r="50" spans="1:43" ht="16.2" x14ac:dyDescent="0.3">
      <c r="A50" s="152" t="s">
        <v>290</v>
      </c>
      <c r="B50" s="153"/>
      <c r="C50" s="154"/>
      <c r="D50" s="154"/>
      <c r="E50" s="154"/>
      <c r="F50" s="154"/>
      <c r="G50" s="154"/>
      <c r="H50" s="154"/>
      <c r="I50" s="154"/>
      <c r="J50" s="154"/>
      <c r="K50" s="154"/>
      <c r="L50" s="154"/>
      <c r="M50" s="154"/>
      <c r="N50" s="154"/>
      <c r="O50" s="154"/>
      <c r="P50" s="154"/>
      <c r="Q50" s="154"/>
      <c r="R50" s="154"/>
      <c r="S50" s="154"/>
      <c r="T50" s="154"/>
      <c r="U50" s="154"/>
      <c r="V50" s="155"/>
      <c r="W50" s="154"/>
      <c r="X50" s="154"/>
      <c r="Y50" s="154"/>
      <c r="Z50" s="154"/>
      <c r="AA50" s="154"/>
      <c r="AB50" s="154"/>
      <c r="AC50" s="154"/>
      <c r="AD50" s="154"/>
      <c r="AE50" s="154"/>
      <c r="AF50" s="154"/>
      <c r="AG50" s="154"/>
      <c r="AH50" s="154"/>
      <c r="AI50" s="154"/>
      <c r="AJ50" s="154"/>
      <c r="AK50" s="154"/>
      <c r="AL50" s="154"/>
      <c r="AM50" s="154"/>
      <c r="AN50" s="154"/>
      <c r="AO50" s="154"/>
      <c r="AP50" s="154"/>
      <c r="AQ50" s="155"/>
    </row>
    <row r="51" spans="1:43" ht="16.2" x14ac:dyDescent="0.3">
      <c r="A51" s="152" t="s">
        <v>291</v>
      </c>
      <c r="B51" s="153"/>
      <c r="C51" s="154"/>
      <c r="D51" s="154"/>
      <c r="E51" s="154"/>
      <c r="F51" s="154"/>
      <c r="G51" s="154"/>
      <c r="H51" s="154"/>
      <c r="I51" s="154"/>
      <c r="J51" s="154"/>
      <c r="K51" s="154"/>
      <c r="L51" s="154"/>
      <c r="M51" s="154"/>
      <c r="N51" s="154"/>
      <c r="O51" s="154"/>
      <c r="P51" s="154"/>
      <c r="Q51" s="154"/>
      <c r="R51" s="154"/>
      <c r="S51" s="154"/>
      <c r="T51" s="154"/>
      <c r="U51" s="154"/>
      <c r="V51" s="155"/>
      <c r="W51" s="154"/>
      <c r="X51" s="154"/>
      <c r="Y51" s="154"/>
      <c r="Z51" s="154"/>
      <c r="AA51" s="154"/>
      <c r="AB51" s="154"/>
      <c r="AC51" s="154"/>
      <c r="AD51" s="154"/>
      <c r="AE51" s="154"/>
      <c r="AF51" s="154"/>
      <c r="AG51" s="154"/>
      <c r="AH51" s="154"/>
      <c r="AI51" s="154"/>
      <c r="AJ51" s="154"/>
      <c r="AK51" s="154"/>
      <c r="AL51" s="154"/>
      <c r="AM51" s="154"/>
      <c r="AN51" s="154"/>
      <c r="AO51" s="154"/>
      <c r="AP51" s="154"/>
      <c r="AQ51" s="155"/>
    </row>
    <row r="52" spans="1:43" ht="16.8" thickBot="1" x14ac:dyDescent="0.35">
      <c r="A52" s="156" t="s">
        <v>292</v>
      </c>
      <c r="B52" s="157"/>
      <c r="C52" s="158"/>
      <c r="D52" s="158"/>
      <c r="E52" s="158"/>
      <c r="F52" s="158"/>
      <c r="G52" s="158"/>
      <c r="H52" s="158"/>
      <c r="I52" s="158"/>
      <c r="J52" s="158"/>
      <c r="K52" s="158"/>
      <c r="L52" s="158"/>
      <c r="M52" s="158"/>
      <c r="N52" s="158"/>
      <c r="O52" s="158"/>
      <c r="P52" s="158"/>
      <c r="Q52" s="158"/>
      <c r="R52" s="158"/>
      <c r="S52" s="158"/>
      <c r="T52" s="158"/>
      <c r="U52" s="158"/>
      <c r="V52" s="159"/>
      <c r="W52" s="158"/>
      <c r="X52" s="158"/>
      <c r="Y52" s="158"/>
      <c r="Z52" s="158"/>
      <c r="AA52" s="158"/>
      <c r="AB52" s="158"/>
      <c r="AC52" s="158"/>
      <c r="AD52" s="158"/>
      <c r="AE52" s="158"/>
      <c r="AF52" s="158"/>
      <c r="AG52" s="158"/>
      <c r="AH52" s="158"/>
      <c r="AI52" s="158"/>
      <c r="AJ52" s="158"/>
      <c r="AK52" s="158"/>
      <c r="AL52" s="158"/>
      <c r="AM52" s="158"/>
      <c r="AN52" s="158"/>
      <c r="AO52" s="158"/>
      <c r="AP52" s="158"/>
      <c r="AQ52" s="159"/>
    </row>
    <row r="55" spans="1:43" ht="18.600000000000001" x14ac:dyDescent="0.3">
      <c r="A55" s="313" t="s">
        <v>293</v>
      </c>
      <c r="B55" s="313"/>
      <c r="C55" s="313"/>
      <c r="D55" s="313"/>
      <c r="E55" s="313"/>
      <c r="F55" s="313"/>
      <c r="G55" s="313"/>
      <c r="H55" s="313"/>
      <c r="I55" s="313"/>
      <c r="J55" s="313"/>
      <c r="K55" s="313"/>
    </row>
    <row r="56" spans="1:43" ht="45" customHeight="1" x14ac:dyDescent="0.3">
      <c r="A56" s="314" t="s">
        <v>467</v>
      </c>
      <c r="B56" s="314"/>
      <c r="C56" s="314"/>
      <c r="D56" s="314"/>
      <c r="E56" s="314"/>
      <c r="F56" s="314"/>
      <c r="G56" s="314"/>
      <c r="H56" s="314"/>
      <c r="I56" s="314"/>
      <c r="J56" s="314"/>
      <c r="K56" s="314"/>
    </row>
    <row r="57" spans="1:43" ht="37.5" customHeight="1" x14ac:dyDescent="0.3">
      <c r="A57" s="314"/>
      <c r="B57" s="314"/>
      <c r="C57" s="314"/>
      <c r="D57" s="314"/>
      <c r="E57" s="314"/>
      <c r="F57" s="314"/>
      <c r="G57" s="314"/>
      <c r="H57" s="314"/>
      <c r="I57" s="314"/>
      <c r="J57" s="314"/>
      <c r="K57" s="314"/>
    </row>
    <row r="58" spans="1:43" ht="34.5" customHeight="1" x14ac:dyDescent="0.3">
      <c r="A58" s="314"/>
      <c r="B58" s="314"/>
      <c r="C58" s="314"/>
      <c r="D58" s="314"/>
      <c r="E58" s="314"/>
      <c r="F58" s="314"/>
      <c r="G58" s="314"/>
      <c r="H58" s="314"/>
      <c r="I58" s="314"/>
      <c r="J58" s="314"/>
      <c r="K58" s="314"/>
    </row>
    <row r="59" spans="1:43" ht="14.25" customHeight="1" x14ac:dyDescent="0.3">
      <c r="A59" s="314"/>
      <c r="B59" s="314"/>
      <c r="C59" s="314"/>
      <c r="D59" s="314"/>
      <c r="E59" s="314"/>
      <c r="F59" s="314"/>
      <c r="G59" s="314"/>
      <c r="H59" s="314"/>
      <c r="I59" s="314"/>
      <c r="J59" s="314"/>
      <c r="K59" s="314"/>
    </row>
    <row r="60" spans="1:43" ht="5.25" customHeight="1" x14ac:dyDescent="0.3">
      <c r="A60" s="314"/>
      <c r="B60" s="314"/>
      <c r="C60" s="314"/>
      <c r="D60" s="314"/>
      <c r="E60" s="314"/>
      <c r="F60" s="314"/>
      <c r="G60" s="314"/>
      <c r="H60" s="314"/>
      <c r="I60" s="314"/>
      <c r="J60" s="314"/>
      <c r="K60" s="314"/>
    </row>
    <row r="61" spans="1:43" ht="2.25" customHeight="1" x14ac:dyDescent="0.3">
      <c r="A61" s="314"/>
      <c r="B61" s="314"/>
      <c r="C61" s="314"/>
      <c r="D61" s="314"/>
      <c r="E61" s="314"/>
      <c r="F61" s="314"/>
      <c r="G61" s="314"/>
      <c r="H61" s="314"/>
      <c r="I61" s="314"/>
      <c r="J61" s="314"/>
      <c r="K61" s="314"/>
    </row>
  </sheetData>
  <mergeCells count="44">
    <mergeCell ref="O3:O4"/>
    <mergeCell ref="A1:AQ1"/>
    <mergeCell ref="A2:A4"/>
    <mergeCell ref="B2:V2"/>
    <mergeCell ref="W2:AQ2"/>
    <mergeCell ref="B3:C3"/>
    <mergeCell ref="D3:D4"/>
    <mergeCell ref="E3:F3"/>
    <mergeCell ref="G3:G4"/>
    <mergeCell ref="H3:H4"/>
    <mergeCell ref="I3:I4"/>
    <mergeCell ref="J3:J4"/>
    <mergeCell ref="K3:K4"/>
    <mergeCell ref="L3:L4"/>
    <mergeCell ref="M3:M4"/>
    <mergeCell ref="N3:N4"/>
    <mergeCell ref="AC3:AC4"/>
    <mergeCell ref="P3:P4"/>
    <mergeCell ref="Q3:Q4"/>
    <mergeCell ref="R3:R4"/>
    <mergeCell ref="S3:S4"/>
    <mergeCell ref="T3:T4"/>
    <mergeCell ref="U3:U4"/>
    <mergeCell ref="V3:V4"/>
    <mergeCell ref="W3:X3"/>
    <mergeCell ref="Y3:Y4"/>
    <mergeCell ref="Z3:AA3"/>
    <mergeCell ref="AB3:AB4"/>
    <mergeCell ref="AP3:AP4"/>
    <mergeCell ref="AQ3:AQ4"/>
    <mergeCell ref="A55:K55"/>
    <mergeCell ref="A56:K61"/>
    <mergeCell ref="AJ3:AJ4"/>
    <mergeCell ref="AK3:AK4"/>
    <mergeCell ref="AL3:AL4"/>
    <mergeCell ref="AM3:AM4"/>
    <mergeCell ref="AN3:AN4"/>
    <mergeCell ref="AO3:AO4"/>
    <mergeCell ref="AD3:AD4"/>
    <mergeCell ref="AE3:AE4"/>
    <mergeCell ref="AF3:AF4"/>
    <mergeCell ref="AG3:AG4"/>
    <mergeCell ref="AH3:AH4"/>
    <mergeCell ref="AI3:AI4"/>
  </mergeCells>
  <pageMargins left="0.7" right="0.7" top="0.75" bottom="0.75" header="0.3" footer="0.3"/>
  <pageSetup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R123"/>
  <sheetViews>
    <sheetView rightToLeft="1" topLeftCell="A50" zoomScale="90" zoomScaleNormal="90" workbookViewId="0">
      <selection activeCell="A57" sqref="A57:Q62"/>
    </sheetView>
  </sheetViews>
  <sheetFormatPr defaultRowHeight="14.4" x14ac:dyDescent="0.3"/>
  <cols>
    <col min="2" max="2" width="8.88671875" customWidth="1"/>
    <col min="3" max="3" width="8" customWidth="1"/>
    <col min="4" max="4" width="8.6640625" customWidth="1"/>
    <col min="5" max="5" width="7.109375" customWidth="1"/>
    <col min="6" max="6" width="7.44140625" customWidth="1"/>
    <col min="7" max="7" width="8.109375" customWidth="1"/>
    <col min="8" max="8" width="8.88671875" customWidth="1"/>
    <col min="9" max="9" width="8.33203125" customWidth="1"/>
    <col min="10" max="10" width="8.109375" customWidth="1"/>
    <col min="11" max="15" width="10.6640625" customWidth="1"/>
    <col min="16" max="18" width="11" customWidth="1"/>
    <col min="19" max="19" width="10.6640625" customWidth="1"/>
    <col min="20" max="20" width="8.88671875" customWidth="1"/>
    <col min="21" max="21" width="9.88671875" customWidth="1"/>
    <col min="24" max="24" width="12.44140625" customWidth="1"/>
    <col min="37" max="37" width="10.5546875" customWidth="1"/>
    <col min="38" max="38" width="11" customWidth="1"/>
    <col min="39" max="39" width="7.33203125" customWidth="1"/>
    <col min="40" max="40" width="6.44140625" customWidth="1"/>
    <col min="41" max="47" width="7.88671875" customWidth="1"/>
  </cols>
  <sheetData>
    <row r="1" spans="1:96" ht="70.5" customHeight="1" thickBot="1" x14ac:dyDescent="0.35">
      <c r="A1" s="337"/>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c r="AO1" s="337"/>
      <c r="AP1" s="337"/>
      <c r="AQ1" s="337"/>
      <c r="AR1" s="337"/>
      <c r="AS1" s="337"/>
      <c r="AT1" s="337"/>
      <c r="AU1" s="337"/>
      <c r="AV1" s="337"/>
      <c r="AW1" s="337"/>
      <c r="AX1" s="337"/>
      <c r="AY1" s="337"/>
      <c r="AZ1" s="337"/>
      <c r="BA1" s="337"/>
      <c r="BB1" s="337"/>
    </row>
    <row r="2" spans="1:96" ht="41.25" customHeight="1" thickBot="1" x14ac:dyDescent="0.35">
      <c r="A2" s="363" t="s">
        <v>306</v>
      </c>
      <c r="B2" s="364"/>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5"/>
    </row>
    <row r="3" spans="1:96" ht="41.25" customHeight="1" thickBot="1" x14ac:dyDescent="0.35">
      <c r="A3" s="317" t="s">
        <v>210</v>
      </c>
      <c r="B3" s="366" t="s">
        <v>325</v>
      </c>
      <c r="C3" s="367"/>
      <c r="D3" s="367"/>
      <c r="E3" s="367"/>
      <c r="F3" s="367"/>
      <c r="G3" s="367"/>
      <c r="H3" s="367"/>
      <c r="I3" s="367"/>
      <c r="J3" s="367"/>
      <c r="K3" s="367"/>
      <c r="L3" s="368" t="s">
        <v>326</v>
      </c>
      <c r="M3" s="369"/>
      <c r="N3" s="369"/>
      <c r="O3" s="369"/>
      <c r="P3" s="369"/>
      <c r="Q3" s="369"/>
      <c r="R3" s="369"/>
      <c r="S3" s="369"/>
      <c r="T3" s="369"/>
      <c r="U3" s="370"/>
      <c r="V3" s="371" t="s">
        <v>327</v>
      </c>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3"/>
      <c r="AV3" s="368" t="s">
        <v>328</v>
      </c>
      <c r="AW3" s="369"/>
      <c r="AX3" s="369"/>
      <c r="AY3" s="369"/>
      <c r="AZ3" s="369"/>
      <c r="BA3" s="369"/>
      <c r="BB3" s="370"/>
      <c r="BC3" s="176"/>
      <c r="BD3" s="176"/>
      <c r="BE3" s="176"/>
      <c r="BF3" s="176"/>
      <c r="BG3" s="176"/>
      <c r="BH3" s="176"/>
      <c r="BI3" s="176"/>
      <c r="BJ3" s="176"/>
      <c r="BK3" s="176"/>
      <c r="BL3" s="176"/>
      <c r="BM3" s="176"/>
      <c r="BN3" s="176"/>
      <c r="BO3" s="176"/>
      <c r="BP3" s="176"/>
      <c r="BQ3" s="176"/>
      <c r="BR3" s="176"/>
      <c r="BS3" s="176"/>
      <c r="BT3" s="176"/>
      <c r="BU3" s="176"/>
      <c r="BV3" s="176"/>
      <c r="BW3" s="176"/>
      <c r="BX3" s="176"/>
      <c r="BY3" s="176"/>
      <c r="BZ3" s="176"/>
      <c r="CA3" s="176"/>
      <c r="CB3" s="176"/>
      <c r="CC3" s="176"/>
      <c r="CD3" s="176"/>
      <c r="CE3" s="176"/>
      <c r="CF3" s="176"/>
      <c r="CG3" s="176"/>
      <c r="CH3" s="176"/>
      <c r="CI3" s="176"/>
      <c r="CJ3" s="176"/>
      <c r="CK3" s="176"/>
      <c r="CL3" s="176"/>
      <c r="CM3" s="176"/>
      <c r="CN3" s="176"/>
      <c r="CO3" s="176"/>
      <c r="CP3" s="176"/>
      <c r="CQ3" s="176"/>
      <c r="CR3" s="176"/>
    </row>
    <row r="4" spans="1:96" ht="30.75" customHeight="1" thickBot="1" x14ac:dyDescent="0.35">
      <c r="A4" s="318"/>
      <c r="B4" s="361" t="s">
        <v>329</v>
      </c>
      <c r="C4" s="345" t="s">
        <v>296</v>
      </c>
      <c r="D4" s="345" t="s">
        <v>229</v>
      </c>
      <c r="E4" s="345" t="s">
        <v>297</v>
      </c>
      <c r="F4" s="355" t="s">
        <v>298</v>
      </c>
      <c r="G4" s="345" t="s">
        <v>299</v>
      </c>
      <c r="H4" s="345" t="s">
        <v>300</v>
      </c>
      <c r="I4" s="355" t="s">
        <v>301</v>
      </c>
      <c r="J4" s="345" t="s">
        <v>330</v>
      </c>
      <c r="K4" s="359" t="s">
        <v>331</v>
      </c>
      <c r="L4" s="361" t="s">
        <v>329</v>
      </c>
      <c r="M4" s="345" t="s">
        <v>296</v>
      </c>
      <c r="N4" s="345" t="s">
        <v>229</v>
      </c>
      <c r="O4" s="345" t="s">
        <v>297</v>
      </c>
      <c r="P4" s="355" t="s">
        <v>298</v>
      </c>
      <c r="Q4" s="345" t="s">
        <v>299</v>
      </c>
      <c r="R4" s="345" t="s">
        <v>300</v>
      </c>
      <c r="S4" s="355" t="s">
        <v>301</v>
      </c>
      <c r="T4" s="345" t="s">
        <v>330</v>
      </c>
      <c r="U4" s="357" t="s">
        <v>331</v>
      </c>
      <c r="V4" s="350" t="s">
        <v>332</v>
      </c>
      <c r="W4" s="351"/>
      <c r="X4" s="351"/>
      <c r="Y4" s="351"/>
      <c r="Z4" s="351"/>
      <c r="AA4" s="351"/>
      <c r="AB4" s="351"/>
      <c r="AC4" s="351"/>
      <c r="AD4" s="351"/>
      <c r="AE4" s="351"/>
      <c r="AF4" s="352"/>
      <c r="AG4" s="350" t="s">
        <v>333</v>
      </c>
      <c r="AH4" s="351"/>
      <c r="AI4" s="352"/>
      <c r="AJ4" s="350" t="s">
        <v>334</v>
      </c>
      <c r="AK4" s="351"/>
      <c r="AL4" s="352"/>
      <c r="AM4" s="350" t="s">
        <v>335</v>
      </c>
      <c r="AN4" s="351"/>
      <c r="AO4" s="351"/>
      <c r="AP4" s="350" t="s">
        <v>336</v>
      </c>
      <c r="AQ4" s="351"/>
      <c r="AR4" s="351"/>
      <c r="AS4" s="350" t="s">
        <v>337</v>
      </c>
      <c r="AT4" s="351"/>
      <c r="AU4" s="352"/>
      <c r="AV4" s="353" t="s">
        <v>338</v>
      </c>
      <c r="AW4" s="347" t="s">
        <v>339</v>
      </c>
      <c r="AX4" s="348"/>
      <c r="AY4" s="349"/>
      <c r="AZ4" s="347" t="s">
        <v>340</v>
      </c>
      <c r="BA4" s="348"/>
      <c r="BB4" s="349"/>
      <c r="BC4" s="176"/>
      <c r="BD4" s="176"/>
      <c r="BE4" s="176"/>
      <c r="BF4" s="176"/>
      <c r="BG4" s="176"/>
      <c r="BH4" s="176"/>
      <c r="BI4" s="176"/>
      <c r="BJ4" s="176"/>
      <c r="BK4" s="176"/>
      <c r="BL4" s="176"/>
      <c r="BM4" s="176"/>
      <c r="BN4" s="176"/>
      <c r="BO4" s="176"/>
      <c r="BP4" s="176"/>
      <c r="BQ4" s="176"/>
      <c r="BR4" s="176"/>
      <c r="BS4" s="176"/>
      <c r="BT4" s="176"/>
      <c r="BU4" s="176"/>
      <c r="BV4" s="176"/>
      <c r="BW4" s="176"/>
      <c r="BX4" s="176"/>
      <c r="BY4" s="176"/>
      <c r="BZ4" s="176"/>
      <c r="CA4" s="176"/>
      <c r="CB4" s="176"/>
      <c r="CC4" s="176"/>
      <c r="CD4" s="176"/>
      <c r="CE4" s="176"/>
      <c r="CF4" s="176"/>
      <c r="CG4" s="176"/>
      <c r="CH4" s="176"/>
      <c r="CI4" s="176"/>
      <c r="CJ4" s="176"/>
      <c r="CK4" s="176"/>
      <c r="CL4" s="176"/>
      <c r="CM4" s="176"/>
      <c r="CN4" s="176"/>
      <c r="CO4" s="176"/>
      <c r="CP4" s="176"/>
      <c r="CQ4" s="176"/>
      <c r="CR4" s="176"/>
    </row>
    <row r="5" spans="1:96" ht="42" customHeight="1" thickBot="1" x14ac:dyDescent="0.35">
      <c r="A5" s="319"/>
      <c r="B5" s="362"/>
      <c r="C5" s="346"/>
      <c r="D5" s="346"/>
      <c r="E5" s="346"/>
      <c r="F5" s="356"/>
      <c r="G5" s="346"/>
      <c r="H5" s="346"/>
      <c r="I5" s="356"/>
      <c r="J5" s="346"/>
      <c r="K5" s="360"/>
      <c r="L5" s="362"/>
      <c r="M5" s="346"/>
      <c r="N5" s="346"/>
      <c r="O5" s="346"/>
      <c r="P5" s="356"/>
      <c r="Q5" s="346"/>
      <c r="R5" s="346"/>
      <c r="S5" s="356"/>
      <c r="T5" s="346"/>
      <c r="U5" s="358"/>
      <c r="V5" s="177" t="s">
        <v>341</v>
      </c>
      <c r="W5" s="161" t="s">
        <v>342</v>
      </c>
      <c r="X5" s="161" t="s">
        <v>343</v>
      </c>
      <c r="Y5" s="161" t="s">
        <v>344</v>
      </c>
      <c r="Z5" s="161" t="s">
        <v>345</v>
      </c>
      <c r="AA5" s="161" t="s">
        <v>346</v>
      </c>
      <c r="AB5" s="161" t="s">
        <v>347</v>
      </c>
      <c r="AC5" s="161" t="s">
        <v>348</v>
      </c>
      <c r="AD5" s="161" t="s">
        <v>302</v>
      </c>
      <c r="AE5" s="161" t="s">
        <v>302</v>
      </c>
      <c r="AF5" s="164" t="s">
        <v>302</v>
      </c>
      <c r="AG5" s="165" t="s">
        <v>349</v>
      </c>
      <c r="AH5" s="166" t="s">
        <v>350</v>
      </c>
      <c r="AI5" s="169" t="s">
        <v>351</v>
      </c>
      <c r="AJ5" s="165" t="s">
        <v>349</v>
      </c>
      <c r="AK5" s="166" t="s">
        <v>352</v>
      </c>
      <c r="AL5" s="169" t="s">
        <v>353</v>
      </c>
      <c r="AM5" s="178" t="s">
        <v>349</v>
      </c>
      <c r="AN5" s="179" t="s">
        <v>354</v>
      </c>
      <c r="AO5" s="180" t="s">
        <v>355</v>
      </c>
      <c r="AP5" s="178" t="s">
        <v>349</v>
      </c>
      <c r="AQ5" s="179" t="s">
        <v>354</v>
      </c>
      <c r="AR5" s="180" t="s">
        <v>355</v>
      </c>
      <c r="AS5" s="165" t="s">
        <v>349</v>
      </c>
      <c r="AT5" s="166" t="s">
        <v>354</v>
      </c>
      <c r="AU5" s="169" t="s">
        <v>355</v>
      </c>
      <c r="AV5" s="354"/>
      <c r="AW5" s="165" t="s">
        <v>349</v>
      </c>
      <c r="AX5" s="166" t="s">
        <v>350</v>
      </c>
      <c r="AY5" s="169" t="s">
        <v>351</v>
      </c>
      <c r="AZ5" s="165" t="s">
        <v>349</v>
      </c>
      <c r="BA5" s="166" t="s">
        <v>354</v>
      </c>
      <c r="BB5" s="169" t="s">
        <v>356</v>
      </c>
      <c r="BC5" s="176"/>
      <c r="BD5" s="176"/>
      <c r="BE5" s="176"/>
      <c r="BF5" s="176"/>
      <c r="BG5" s="176"/>
      <c r="BH5" s="176"/>
      <c r="BI5" s="176"/>
      <c r="BJ5" s="176"/>
      <c r="BK5" s="176"/>
      <c r="BL5" s="176"/>
      <c r="BM5" s="176"/>
      <c r="BN5" s="176"/>
      <c r="BO5" s="176"/>
      <c r="BP5" s="176"/>
      <c r="BQ5" s="176"/>
      <c r="BR5" s="176"/>
      <c r="BS5" s="176"/>
      <c r="BT5" s="176"/>
      <c r="BU5" s="176"/>
      <c r="BV5" s="176"/>
      <c r="BW5" s="176"/>
      <c r="BX5" s="176"/>
      <c r="BY5" s="176"/>
      <c r="BZ5" s="176"/>
      <c r="CA5" s="176"/>
      <c r="CB5" s="176"/>
      <c r="CC5" s="176"/>
      <c r="CD5" s="176"/>
      <c r="CE5" s="176"/>
      <c r="CF5" s="176"/>
      <c r="CG5" s="176"/>
      <c r="CH5" s="176"/>
      <c r="CI5" s="176"/>
      <c r="CJ5" s="176"/>
      <c r="CK5" s="176"/>
      <c r="CL5" s="176"/>
      <c r="CM5" s="176"/>
      <c r="CN5" s="176"/>
      <c r="CO5" s="176"/>
      <c r="CP5" s="176"/>
      <c r="CQ5" s="176"/>
      <c r="CR5" s="176"/>
    </row>
    <row r="6" spans="1:96" ht="18.600000000000001" x14ac:dyDescent="0.3">
      <c r="A6" s="128" t="s">
        <v>245</v>
      </c>
      <c r="B6" s="181"/>
      <c r="C6" s="182"/>
      <c r="D6" s="182"/>
      <c r="E6" s="182"/>
      <c r="F6" s="182"/>
      <c r="G6" s="182"/>
      <c r="H6" s="182"/>
      <c r="I6" s="182"/>
      <c r="J6" s="182"/>
      <c r="K6" s="183"/>
      <c r="L6" s="181"/>
      <c r="M6" s="182"/>
      <c r="N6" s="182"/>
      <c r="O6" s="182"/>
      <c r="P6" s="182"/>
      <c r="Q6" s="182"/>
      <c r="R6" s="182"/>
      <c r="S6" s="182"/>
      <c r="T6" s="182"/>
      <c r="U6" s="184"/>
      <c r="V6" s="185"/>
      <c r="W6" s="186"/>
      <c r="X6" s="186"/>
      <c r="Y6" s="186"/>
      <c r="Z6" s="186"/>
      <c r="AA6" s="186"/>
      <c r="AB6" s="186"/>
      <c r="AC6" s="186"/>
      <c r="AD6" s="186"/>
      <c r="AE6" s="186"/>
      <c r="AF6" s="187"/>
      <c r="AG6" s="188"/>
      <c r="AH6" s="186"/>
      <c r="AI6" s="189"/>
      <c r="AJ6" s="185"/>
      <c r="AK6" s="186"/>
      <c r="AL6" s="187"/>
      <c r="AM6" s="188"/>
      <c r="AN6" s="186"/>
      <c r="AO6" s="189"/>
      <c r="AP6" s="190"/>
      <c r="AQ6" s="190"/>
      <c r="AR6" s="190"/>
      <c r="AS6" s="191"/>
      <c r="AT6" s="187"/>
      <c r="AU6" s="189"/>
      <c r="AV6" s="192"/>
      <c r="AW6" s="188"/>
      <c r="AX6" s="186"/>
      <c r="AY6" s="189"/>
      <c r="AZ6" s="188"/>
      <c r="BA6" s="186"/>
      <c r="BB6" s="189"/>
      <c r="BC6" s="176"/>
      <c r="BD6" s="176"/>
      <c r="BE6" s="176"/>
      <c r="BF6" s="176"/>
      <c r="BG6" s="176"/>
      <c r="BH6" s="176"/>
      <c r="BI6" s="176"/>
      <c r="BJ6" s="176"/>
      <c r="BK6" s="176"/>
      <c r="BL6" s="176"/>
      <c r="BM6" s="176"/>
      <c r="BN6" s="176"/>
      <c r="BO6" s="176"/>
      <c r="BP6" s="176"/>
      <c r="BQ6" s="176"/>
      <c r="BR6" s="176"/>
      <c r="BS6" s="176"/>
      <c r="BT6" s="176"/>
      <c r="BU6" s="176"/>
      <c r="BV6" s="176"/>
      <c r="BW6" s="176"/>
      <c r="BX6" s="176"/>
      <c r="BY6" s="176"/>
      <c r="BZ6" s="176"/>
      <c r="CA6" s="176"/>
      <c r="CB6" s="176"/>
      <c r="CC6" s="176"/>
      <c r="CD6" s="176"/>
      <c r="CE6" s="176"/>
      <c r="CF6" s="176"/>
      <c r="CG6" s="176"/>
      <c r="CH6" s="176"/>
      <c r="CI6" s="176"/>
      <c r="CJ6" s="176"/>
      <c r="CK6" s="176"/>
      <c r="CL6" s="176"/>
      <c r="CM6" s="176"/>
      <c r="CN6" s="176"/>
      <c r="CO6" s="176"/>
      <c r="CP6" s="176"/>
      <c r="CQ6" s="176"/>
      <c r="CR6" s="176"/>
    </row>
    <row r="7" spans="1:96" ht="18.600000000000001" x14ac:dyDescent="0.3">
      <c r="A7" s="133" t="s">
        <v>246</v>
      </c>
      <c r="B7" s="193"/>
      <c r="C7" s="194"/>
      <c r="D7" s="194"/>
      <c r="E7" s="194"/>
      <c r="F7" s="194"/>
      <c r="G7" s="194"/>
      <c r="H7" s="194"/>
      <c r="I7" s="194"/>
      <c r="J7" s="194"/>
      <c r="K7" s="195"/>
      <c r="L7" s="193"/>
      <c r="M7" s="194"/>
      <c r="N7" s="194"/>
      <c r="O7" s="194"/>
      <c r="P7" s="194"/>
      <c r="Q7" s="194"/>
      <c r="R7" s="194"/>
      <c r="S7" s="194"/>
      <c r="T7" s="194"/>
      <c r="U7" s="196"/>
      <c r="V7" s="197"/>
      <c r="W7" s="198"/>
      <c r="X7" s="198"/>
      <c r="Y7" s="198"/>
      <c r="Z7" s="198"/>
      <c r="AA7" s="198"/>
      <c r="AB7" s="198"/>
      <c r="AC7" s="198"/>
      <c r="AD7" s="198"/>
      <c r="AE7" s="198"/>
      <c r="AF7" s="199"/>
      <c r="AG7" s="200"/>
      <c r="AH7" s="198"/>
      <c r="AI7" s="201"/>
      <c r="AJ7" s="197"/>
      <c r="AK7" s="198"/>
      <c r="AL7" s="199"/>
      <c r="AM7" s="200"/>
      <c r="AN7" s="198"/>
      <c r="AO7" s="201"/>
      <c r="AP7" s="202"/>
      <c r="AQ7" s="202"/>
      <c r="AR7" s="202"/>
      <c r="AS7" s="203"/>
      <c r="AT7" s="199"/>
      <c r="AU7" s="201"/>
      <c r="AV7" s="204"/>
      <c r="AW7" s="200"/>
      <c r="AX7" s="198"/>
      <c r="AY7" s="201"/>
      <c r="AZ7" s="200"/>
      <c r="BA7" s="198"/>
      <c r="BB7" s="201"/>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B7" s="176"/>
      <c r="CC7" s="176"/>
      <c r="CD7" s="176"/>
      <c r="CE7" s="176"/>
      <c r="CF7" s="176"/>
      <c r="CG7" s="176"/>
      <c r="CH7" s="176"/>
      <c r="CI7" s="176"/>
      <c r="CJ7" s="176"/>
      <c r="CK7" s="176"/>
      <c r="CL7" s="176"/>
      <c r="CM7" s="176"/>
      <c r="CN7" s="176"/>
      <c r="CO7" s="176"/>
      <c r="CP7" s="176"/>
      <c r="CQ7" s="176"/>
      <c r="CR7" s="176"/>
    </row>
    <row r="8" spans="1:96" ht="18.600000000000001" x14ac:dyDescent="0.3">
      <c r="A8" s="133" t="s">
        <v>247</v>
      </c>
      <c r="B8" s="193"/>
      <c r="C8" s="194"/>
      <c r="D8" s="194"/>
      <c r="E8" s="194"/>
      <c r="F8" s="194"/>
      <c r="G8" s="194"/>
      <c r="H8" s="194"/>
      <c r="I8" s="194"/>
      <c r="J8" s="194"/>
      <c r="K8" s="195"/>
      <c r="L8" s="193"/>
      <c r="M8" s="194"/>
      <c r="N8" s="194"/>
      <c r="O8" s="194"/>
      <c r="P8" s="194"/>
      <c r="Q8" s="194"/>
      <c r="R8" s="194"/>
      <c r="S8" s="194"/>
      <c r="T8" s="194"/>
      <c r="U8" s="196"/>
      <c r="V8" s="197"/>
      <c r="W8" s="198"/>
      <c r="X8" s="198"/>
      <c r="Y8" s="198"/>
      <c r="Z8" s="198"/>
      <c r="AA8" s="198"/>
      <c r="AB8" s="198"/>
      <c r="AC8" s="198"/>
      <c r="AD8" s="198"/>
      <c r="AE8" s="198"/>
      <c r="AF8" s="199"/>
      <c r="AG8" s="200"/>
      <c r="AH8" s="198"/>
      <c r="AI8" s="201"/>
      <c r="AJ8" s="197"/>
      <c r="AK8" s="198"/>
      <c r="AL8" s="199"/>
      <c r="AM8" s="200"/>
      <c r="AN8" s="198"/>
      <c r="AO8" s="201"/>
      <c r="AP8" s="202"/>
      <c r="AQ8" s="202"/>
      <c r="AR8" s="202"/>
      <c r="AS8" s="203"/>
      <c r="AT8" s="199"/>
      <c r="AU8" s="201"/>
      <c r="AV8" s="204"/>
      <c r="AW8" s="200"/>
      <c r="AX8" s="198"/>
      <c r="AY8" s="201"/>
      <c r="AZ8" s="200"/>
      <c r="BA8" s="198"/>
      <c r="BB8" s="201"/>
      <c r="BC8" s="176"/>
      <c r="BD8" s="176"/>
      <c r="BE8" s="176"/>
      <c r="BF8" s="176"/>
      <c r="BG8" s="176"/>
      <c r="BH8" s="176"/>
      <c r="BI8" s="176"/>
      <c r="BJ8" s="176"/>
      <c r="BK8" s="176"/>
      <c r="BL8" s="176"/>
      <c r="BM8" s="176"/>
      <c r="BN8" s="176"/>
      <c r="BO8" s="176"/>
      <c r="BP8" s="176"/>
      <c r="BQ8" s="176"/>
      <c r="BR8" s="176"/>
      <c r="BS8" s="176"/>
      <c r="BT8" s="176"/>
      <c r="BU8" s="176"/>
      <c r="BV8" s="176"/>
      <c r="BW8" s="176"/>
      <c r="BX8" s="176"/>
      <c r="BY8" s="176"/>
      <c r="BZ8" s="176"/>
      <c r="CA8" s="176"/>
      <c r="CB8" s="176"/>
      <c r="CC8" s="176"/>
      <c r="CD8" s="176"/>
      <c r="CE8" s="176"/>
      <c r="CF8" s="176"/>
      <c r="CG8" s="176"/>
      <c r="CH8" s="176"/>
      <c r="CI8" s="176"/>
      <c r="CJ8" s="176"/>
      <c r="CK8" s="176"/>
      <c r="CL8" s="176"/>
      <c r="CM8" s="176"/>
      <c r="CN8" s="176"/>
      <c r="CO8" s="176"/>
      <c r="CP8" s="176"/>
      <c r="CQ8" s="176"/>
      <c r="CR8" s="176"/>
    </row>
    <row r="9" spans="1:96" ht="18.600000000000001" x14ac:dyDescent="0.3">
      <c r="A9" s="133" t="s">
        <v>248</v>
      </c>
      <c r="B9" s="193"/>
      <c r="C9" s="194"/>
      <c r="D9" s="194"/>
      <c r="E9" s="194"/>
      <c r="F9" s="194"/>
      <c r="G9" s="194"/>
      <c r="H9" s="194"/>
      <c r="I9" s="194"/>
      <c r="J9" s="194"/>
      <c r="K9" s="195"/>
      <c r="L9" s="193"/>
      <c r="M9" s="194"/>
      <c r="N9" s="194"/>
      <c r="O9" s="194"/>
      <c r="P9" s="194"/>
      <c r="Q9" s="194"/>
      <c r="R9" s="194"/>
      <c r="S9" s="194"/>
      <c r="T9" s="194"/>
      <c r="U9" s="196"/>
      <c r="V9" s="197"/>
      <c r="W9" s="198"/>
      <c r="X9" s="198"/>
      <c r="Y9" s="198"/>
      <c r="Z9" s="198"/>
      <c r="AA9" s="198"/>
      <c r="AB9" s="198"/>
      <c r="AC9" s="198"/>
      <c r="AD9" s="198"/>
      <c r="AE9" s="198"/>
      <c r="AF9" s="199"/>
      <c r="AG9" s="200"/>
      <c r="AH9" s="198"/>
      <c r="AI9" s="201"/>
      <c r="AJ9" s="197"/>
      <c r="AK9" s="198"/>
      <c r="AL9" s="199"/>
      <c r="AM9" s="200"/>
      <c r="AN9" s="198"/>
      <c r="AO9" s="201"/>
      <c r="AP9" s="202"/>
      <c r="AQ9" s="202"/>
      <c r="AR9" s="202"/>
      <c r="AS9" s="203"/>
      <c r="AT9" s="199"/>
      <c r="AU9" s="201"/>
      <c r="AV9" s="204"/>
      <c r="AW9" s="200"/>
      <c r="AX9" s="198"/>
      <c r="AY9" s="201"/>
      <c r="AZ9" s="200"/>
      <c r="BA9" s="198"/>
      <c r="BB9" s="201"/>
      <c r="BC9" s="176"/>
      <c r="BD9" s="176"/>
      <c r="BE9" s="176"/>
      <c r="BF9" s="176"/>
      <c r="BG9" s="176"/>
      <c r="BH9" s="176"/>
      <c r="BI9" s="176"/>
      <c r="BJ9" s="176"/>
      <c r="BK9" s="176"/>
      <c r="BL9" s="176"/>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76"/>
      <c r="CM9" s="176"/>
      <c r="CN9" s="176"/>
      <c r="CO9" s="176"/>
      <c r="CP9" s="176"/>
      <c r="CQ9" s="176"/>
      <c r="CR9" s="176"/>
    </row>
    <row r="10" spans="1:96" ht="18.600000000000001" x14ac:dyDescent="0.3">
      <c r="A10" s="133" t="s">
        <v>249</v>
      </c>
      <c r="B10" s="193"/>
      <c r="C10" s="194"/>
      <c r="D10" s="194"/>
      <c r="E10" s="194"/>
      <c r="F10" s="194"/>
      <c r="G10" s="194"/>
      <c r="H10" s="194"/>
      <c r="I10" s="194"/>
      <c r="J10" s="194"/>
      <c r="K10" s="195"/>
      <c r="L10" s="193"/>
      <c r="M10" s="194"/>
      <c r="N10" s="194"/>
      <c r="O10" s="194"/>
      <c r="P10" s="194"/>
      <c r="Q10" s="194"/>
      <c r="R10" s="194"/>
      <c r="S10" s="194"/>
      <c r="T10" s="194"/>
      <c r="U10" s="196"/>
      <c r="V10" s="197"/>
      <c r="W10" s="198"/>
      <c r="X10" s="198"/>
      <c r="Y10" s="198"/>
      <c r="Z10" s="198"/>
      <c r="AA10" s="198"/>
      <c r="AB10" s="198"/>
      <c r="AC10" s="198"/>
      <c r="AD10" s="198"/>
      <c r="AE10" s="198"/>
      <c r="AF10" s="199"/>
      <c r="AG10" s="200"/>
      <c r="AH10" s="198"/>
      <c r="AI10" s="201"/>
      <c r="AJ10" s="197"/>
      <c r="AK10" s="198"/>
      <c r="AL10" s="199"/>
      <c r="AM10" s="200"/>
      <c r="AN10" s="198"/>
      <c r="AO10" s="201"/>
      <c r="AP10" s="202"/>
      <c r="AQ10" s="202"/>
      <c r="AR10" s="202"/>
      <c r="AS10" s="203"/>
      <c r="AT10" s="199"/>
      <c r="AU10" s="201"/>
      <c r="AV10" s="204"/>
      <c r="AW10" s="200"/>
      <c r="AX10" s="198"/>
      <c r="AY10" s="201"/>
      <c r="AZ10" s="200"/>
      <c r="BA10" s="198"/>
      <c r="BB10" s="201"/>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CG10" s="176"/>
      <c r="CH10" s="176"/>
      <c r="CI10" s="176"/>
      <c r="CJ10" s="176"/>
      <c r="CK10" s="176"/>
      <c r="CL10" s="176"/>
      <c r="CM10" s="176"/>
      <c r="CN10" s="176"/>
      <c r="CO10" s="176"/>
      <c r="CP10" s="176"/>
      <c r="CQ10" s="176"/>
      <c r="CR10" s="176"/>
    </row>
    <row r="11" spans="1:96" ht="18.600000000000001" x14ac:dyDescent="0.3">
      <c r="A11" s="133" t="s">
        <v>250</v>
      </c>
      <c r="B11" s="193"/>
      <c r="C11" s="194"/>
      <c r="D11" s="194"/>
      <c r="E11" s="194"/>
      <c r="F11" s="194"/>
      <c r="G11" s="194"/>
      <c r="H11" s="194"/>
      <c r="I11" s="194"/>
      <c r="J11" s="194"/>
      <c r="K11" s="195"/>
      <c r="L11" s="193"/>
      <c r="M11" s="194"/>
      <c r="N11" s="194"/>
      <c r="O11" s="194"/>
      <c r="P11" s="194"/>
      <c r="Q11" s="194"/>
      <c r="R11" s="194"/>
      <c r="S11" s="194"/>
      <c r="T11" s="194"/>
      <c r="U11" s="196"/>
      <c r="V11" s="197"/>
      <c r="W11" s="198"/>
      <c r="X11" s="198"/>
      <c r="Y11" s="198"/>
      <c r="Z11" s="198"/>
      <c r="AA11" s="198"/>
      <c r="AB11" s="198"/>
      <c r="AC11" s="198"/>
      <c r="AD11" s="198"/>
      <c r="AE11" s="198"/>
      <c r="AF11" s="199"/>
      <c r="AG11" s="200"/>
      <c r="AH11" s="198"/>
      <c r="AI11" s="201"/>
      <c r="AJ11" s="197"/>
      <c r="AK11" s="198"/>
      <c r="AL11" s="199"/>
      <c r="AM11" s="200"/>
      <c r="AN11" s="198"/>
      <c r="AO11" s="201"/>
      <c r="AP11" s="202"/>
      <c r="AQ11" s="202"/>
      <c r="AR11" s="202"/>
      <c r="AS11" s="203"/>
      <c r="AT11" s="199"/>
      <c r="AU11" s="201"/>
      <c r="AV11" s="204"/>
      <c r="AW11" s="200"/>
      <c r="AX11" s="198"/>
      <c r="AY11" s="201"/>
      <c r="AZ11" s="200"/>
      <c r="BA11" s="198"/>
      <c r="BB11" s="201"/>
      <c r="BC11" s="176"/>
      <c r="BD11" s="176"/>
      <c r="BE11" s="176"/>
      <c r="BF11" s="176"/>
      <c r="BG11" s="176"/>
      <c r="BH11" s="176"/>
      <c r="BI11" s="176"/>
      <c r="BJ11" s="176"/>
      <c r="BK11" s="176"/>
      <c r="BL11" s="176"/>
      <c r="BM11" s="176"/>
      <c r="BN11" s="176"/>
      <c r="BO11" s="176"/>
      <c r="BP11" s="176"/>
      <c r="BQ11" s="176"/>
      <c r="BR11" s="176"/>
      <c r="BS11" s="176"/>
      <c r="BT11" s="176"/>
      <c r="BU11" s="176"/>
      <c r="BV11" s="176"/>
      <c r="BW11" s="176"/>
      <c r="BX11" s="176"/>
      <c r="BY11" s="176"/>
      <c r="BZ11" s="176"/>
      <c r="CA11" s="176"/>
      <c r="CB11" s="176"/>
      <c r="CC11" s="176"/>
      <c r="CD11" s="176"/>
      <c r="CE11" s="176"/>
      <c r="CF11" s="176"/>
      <c r="CG11" s="176"/>
      <c r="CH11" s="176"/>
      <c r="CI11" s="176"/>
      <c r="CJ11" s="176"/>
      <c r="CK11" s="176"/>
      <c r="CL11" s="176"/>
      <c r="CM11" s="176"/>
      <c r="CN11" s="176"/>
      <c r="CO11" s="176"/>
      <c r="CP11" s="176"/>
      <c r="CQ11" s="176"/>
      <c r="CR11" s="176"/>
    </row>
    <row r="12" spans="1:96" ht="18.600000000000001" x14ac:dyDescent="0.3">
      <c r="A12" s="133" t="s">
        <v>251</v>
      </c>
      <c r="B12" s="193"/>
      <c r="C12" s="194"/>
      <c r="D12" s="194"/>
      <c r="E12" s="194"/>
      <c r="F12" s="194"/>
      <c r="G12" s="194"/>
      <c r="H12" s="194"/>
      <c r="I12" s="194"/>
      <c r="J12" s="194"/>
      <c r="K12" s="195"/>
      <c r="L12" s="193"/>
      <c r="M12" s="194"/>
      <c r="N12" s="194"/>
      <c r="O12" s="194"/>
      <c r="P12" s="194"/>
      <c r="Q12" s="194"/>
      <c r="R12" s="194"/>
      <c r="S12" s="194"/>
      <c r="T12" s="194"/>
      <c r="U12" s="196"/>
      <c r="V12" s="197"/>
      <c r="W12" s="198"/>
      <c r="X12" s="198"/>
      <c r="Y12" s="198"/>
      <c r="Z12" s="198"/>
      <c r="AA12" s="198"/>
      <c r="AB12" s="198"/>
      <c r="AC12" s="198"/>
      <c r="AD12" s="198"/>
      <c r="AE12" s="198"/>
      <c r="AF12" s="199"/>
      <c r="AG12" s="200"/>
      <c r="AH12" s="198"/>
      <c r="AI12" s="201"/>
      <c r="AJ12" s="197"/>
      <c r="AK12" s="198"/>
      <c r="AL12" s="199"/>
      <c r="AM12" s="200"/>
      <c r="AN12" s="198"/>
      <c r="AO12" s="201"/>
      <c r="AP12" s="202"/>
      <c r="AQ12" s="202"/>
      <c r="AR12" s="202"/>
      <c r="AS12" s="203"/>
      <c r="AT12" s="199"/>
      <c r="AU12" s="201"/>
      <c r="AV12" s="204"/>
      <c r="AW12" s="200"/>
      <c r="AX12" s="198"/>
      <c r="AY12" s="201"/>
      <c r="AZ12" s="200"/>
      <c r="BA12" s="198"/>
      <c r="BB12" s="201"/>
      <c r="BC12" s="176"/>
      <c r="BD12" s="176"/>
      <c r="BE12" s="176"/>
      <c r="BF12" s="176"/>
      <c r="BG12" s="176"/>
      <c r="BH12" s="176"/>
      <c r="BI12" s="176"/>
      <c r="BJ12" s="176"/>
      <c r="BK12" s="176"/>
      <c r="BL12" s="176"/>
      <c r="BM12" s="176"/>
      <c r="BN12" s="176"/>
      <c r="BO12" s="176"/>
      <c r="BP12" s="176"/>
      <c r="BQ12" s="176"/>
      <c r="BR12" s="176"/>
      <c r="BS12" s="176"/>
      <c r="BT12" s="176"/>
      <c r="BU12" s="176"/>
      <c r="BV12" s="176"/>
      <c r="BW12" s="176"/>
      <c r="BX12" s="176"/>
      <c r="BY12" s="176"/>
      <c r="BZ12" s="176"/>
      <c r="CA12" s="176"/>
      <c r="CB12" s="176"/>
      <c r="CC12" s="176"/>
      <c r="CD12" s="176"/>
      <c r="CE12" s="176"/>
      <c r="CF12" s="176"/>
      <c r="CG12" s="176"/>
      <c r="CH12" s="176"/>
      <c r="CI12" s="176"/>
      <c r="CJ12" s="176"/>
      <c r="CK12" s="176"/>
      <c r="CL12" s="176"/>
      <c r="CM12" s="176"/>
      <c r="CN12" s="176"/>
      <c r="CO12" s="176"/>
      <c r="CP12" s="176"/>
      <c r="CQ12" s="176"/>
      <c r="CR12" s="176"/>
    </row>
    <row r="13" spans="1:96" ht="18.600000000000001" x14ac:dyDescent="0.3">
      <c r="A13" s="133" t="s">
        <v>252</v>
      </c>
      <c r="B13" s="193"/>
      <c r="C13" s="194"/>
      <c r="D13" s="194"/>
      <c r="E13" s="194"/>
      <c r="F13" s="194"/>
      <c r="G13" s="194"/>
      <c r="H13" s="194"/>
      <c r="I13" s="194"/>
      <c r="J13" s="194"/>
      <c r="K13" s="195"/>
      <c r="L13" s="193"/>
      <c r="M13" s="194"/>
      <c r="N13" s="194"/>
      <c r="O13" s="194"/>
      <c r="P13" s="194"/>
      <c r="Q13" s="194"/>
      <c r="R13" s="194"/>
      <c r="S13" s="194"/>
      <c r="T13" s="194"/>
      <c r="U13" s="196"/>
      <c r="V13" s="197"/>
      <c r="W13" s="198"/>
      <c r="X13" s="198"/>
      <c r="Y13" s="198"/>
      <c r="Z13" s="198"/>
      <c r="AA13" s="198"/>
      <c r="AB13" s="198"/>
      <c r="AC13" s="198"/>
      <c r="AD13" s="198"/>
      <c r="AE13" s="198"/>
      <c r="AF13" s="199"/>
      <c r="AG13" s="200"/>
      <c r="AH13" s="198"/>
      <c r="AI13" s="201"/>
      <c r="AJ13" s="197"/>
      <c r="AK13" s="198"/>
      <c r="AL13" s="199"/>
      <c r="AM13" s="200"/>
      <c r="AN13" s="198"/>
      <c r="AO13" s="201"/>
      <c r="AP13" s="202"/>
      <c r="AQ13" s="202"/>
      <c r="AR13" s="202"/>
      <c r="AS13" s="203"/>
      <c r="AT13" s="199"/>
      <c r="AU13" s="201"/>
      <c r="AV13" s="204"/>
      <c r="AW13" s="200"/>
      <c r="AX13" s="198"/>
      <c r="AY13" s="201"/>
      <c r="AZ13" s="200"/>
      <c r="BA13" s="198"/>
      <c r="BB13" s="201"/>
      <c r="BC13" s="176"/>
      <c r="BD13" s="176"/>
      <c r="BE13" s="176"/>
      <c r="BF13" s="176"/>
      <c r="BG13" s="176"/>
      <c r="BH13" s="176"/>
      <c r="BI13" s="176"/>
      <c r="BJ13" s="176"/>
      <c r="BK13" s="176"/>
      <c r="BL13" s="176"/>
      <c r="BM13" s="176"/>
      <c r="BN13" s="176"/>
      <c r="BO13" s="176"/>
      <c r="BP13" s="176"/>
      <c r="BQ13" s="176"/>
      <c r="BR13" s="176"/>
      <c r="BS13" s="176"/>
      <c r="BT13" s="176"/>
      <c r="BU13" s="176"/>
      <c r="BV13" s="176"/>
      <c r="BW13" s="176"/>
      <c r="BX13" s="176"/>
      <c r="BY13" s="176"/>
      <c r="BZ13" s="176"/>
      <c r="CA13" s="176"/>
      <c r="CB13" s="176"/>
      <c r="CC13" s="176"/>
      <c r="CD13" s="176"/>
      <c r="CE13" s="176"/>
      <c r="CF13" s="176"/>
      <c r="CG13" s="176"/>
      <c r="CH13" s="176"/>
      <c r="CI13" s="176"/>
      <c r="CJ13" s="176"/>
      <c r="CK13" s="176"/>
      <c r="CL13" s="176"/>
      <c r="CM13" s="176"/>
      <c r="CN13" s="176"/>
      <c r="CO13" s="176"/>
      <c r="CP13" s="176"/>
      <c r="CQ13" s="176"/>
      <c r="CR13" s="176"/>
    </row>
    <row r="14" spans="1:96" ht="18.600000000000001" x14ac:dyDescent="0.3">
      <c r="A14" s="133" t="s">
        <v>253</v>
      </c>
      <c r="B14" s="193"/>
      <c r="C14" s="194"/>
      <c r="D14" s="194"/>
      <c r="E14" s="194"/>
      <c r="F14" s="194"/>
      <c r="G14" s="194"/>
      <c r="H14" s="194"/>
      <c r="I14" s="194"/>
      <c r="J14" s="194"/>
      <c r="K14" s="195"/>
      <c r="L14" s="193"/>
      <c r="M14" s="194"/>
      <c r="N14" s="194"/>
      <c r="O14" s="194"/>
      <c r="P14" s="194"/>
      <c r="Q14" s="194"/>
      <c r="R14" s="194"/>
      <c r="S14" s="194"/>
      <c r="T14" s="194"/>
      <c r="U14" s="196"/>
      <c r="V14" s="197"/>
      <c r="W14" s="198"/>
      <c r="X14" s="198"/>
      <c r="Y14" s="198"/>
      <c r="Z14" s="198"/>
      <c r="AA14" s="198"/>
      <c r="AB14" s="198"/>
      <c r="AC14" s="198"/>
      <c r="AD14" s="198"/>
      <c r="AE14" s="198"/>
      <c r="AF14" s="199"/>
      <c r="AG14" s="200"/>
      <c r="AH14" s="198"/>
      <c r="AI14" s="201"/>
      <c r="AJ14" s="197"/>
      <c r="AK14" s="198"/>
      <c r="AL14" s="199"/>
      <c r="AM14" s="200"/>
      <c r="AN14" s="198"/>
      <c r="AO14" s="201"/>
      <c r="AP14" s="202"/>
      <c r="AQ14" s="202"/>
      <c r="AR14" s="202"/>
      <c r="AS14" s="203"/>
      <c r="AT14" s="199"/>
      <c r="AU14" s="201"/>
      <c r="AV14" s="204"/>
      <c r="AW14" s="200"/>
      <c r="AX14" s="198"/>
      <c r="AY14" s="201"/>
      <c r="AZ14" s="200"/>
      <c r="BA14" s="198"/>
      <c r="BB14" s="201"/>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176"/>
      <c r="CE14" s="176"/>
      <c r="CF14" s="176"/>
      <c r="CG14" s="176"/>
      <c r="CH14" s="176"/>
      <c r="CI14" s="176"/>
      <c r="CJ14" s="176"/>
      <c r="CK14" s="176"/>
      <c r="CL14" s="176"/>
      <c r="CM14" s="176"/>
      <c r="CN14" s="176"/>
      <c r="CO14" s="176"/>
      <c r="CP14" s="176"/>
      <c r="CQ14" s="176"/>
      <c r="CR14" s="176"/>
    </row>
    <row r="15" spans="1:96" ht="18.600000000000001" x14ac:dyDescent="0.3">
      <c r="A15" s="133" t="s">
        <v>254</v>
      </c>
      <c r="B15" s="193"/>
      <c r="C15" s="194"/>
      <c r="D15" s="194"/>
      <c r="E15" s="194"/>
      <c r="F15" s="194"/>
      <c r="G15" s="194"/>
      <c r="H15" s="194"/>
      <c r="I15" s="194"/>
      <c r="J15" s="194"/>
      <c r="K15" s="195"/>
      <c r="L15" s="193"/>
      <c r="M15" s="194"/>
      <c r="N15" s="194"/>
      <c r="O15" s="194"/>
      <c r="P15" s="194"/>
      <c r="Q15" s="194"/>
      <c r="R15" s="194"/>
      <c r="S15" s="194"/>
      <c r="T15" s="194"/>
      <c r="U15" s="196"/>
      <c r="V15" s="197"/>
      <c r="W15" s="198"/>
      <c r="X15" s="198"/>
      <c r="Y15" s="198"/>
      <c r="Z15" s="198"/>
      <c r="AA15" s="198"/>
      <c r="AB15" s="198"/>
      <c r="AC15" s="198"/>
      <c r="AD15" s="198"/>
      <c r="AE15" s="198"/>
      <c r="AF15" s="199"/>
      <c r="AG15" s="200"/>
      <c r="AH15" s="198"/>
      <c r="AI15" s="201"/>
      <c r="AJ15" s="197"/>
      <c r="AK15" s="198"/>
      <c r="AL15" s="199"/>
      <c r="AM15" s="200"/>
      <c r="AN15" s="198"/>
      <c r="AO15" s="201"/>
      <c r="AP15" s="202"/>
      <c r="AQ15" s="202"/>
      <c r="AR15" s="202"/>
      <c r="AS15" s="203"/>
      <c r="AT15" s="199"/>
      <c r="AU15" s="201"/>
      <c r="AV15" s="204"/>
      <c r="AW15" s="200"/>
      <c r="AX15" s="198"/>
      <c r="AY15" s="201"/>
      <c r="AZ15" s="200"/>
      <c r="BA15" s="198"/>
      <c r="BB15" s="201"/>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6"/>
      <c r="CN15" s="176"/>
      <c r="CO15" s="176"/>
      <c r="CP15" s="176"/>
      <c r="CQ15" s="176"/>
      <c r="CR15" s="176"/>
    </row>
    <row r="16" spans="1:96" ht="18.600000000000001" x14ac:dyDescent="0.3">
      <c r="A16" s="133" t="s">
        <v>255</v>
      </c>
      <c r="B16" s="193"/>
      <c r="C16" s="194"/>
      <c r="D16" s="194"/>
      <c r="E16" s="194"/>
      <c r="F16" s="194"/>
      <c r="G16" s="194"/>
      <c r="H16" s="194"/>
      <c r="I16" s="194"/>
      <c r="J16" s="194"/>
      <c r="K16" s="195"/>
      <c r="L16" s="193"/>
      <c r="M16" s="194"/>
      <c r="N16" s="194"/>
      <c r="O16" s="194"/>
      <c r="P16" s="194"/>
      <c r="Q16" s="194"/>
      <c r="R16" s="194"/>
      <c r="S16" s="194"/>
      <c r="T16" s="194"/>
      <c r="U16" s="196"/>
      <c r="V16" s="197"/>
      <c r="W16" s="198"/>
      <c r="X16" s="198"/>
      <c r="Y16" s="198"/>
      <c r="Z16" s="198"/>
      <c r="AA16" s="198"/>
      <c r="AB16" s="198"/>
      <c r="AC16" s="198"/>
      <c r="AD16" s="198"/>
      <c r="AE16" s="198"/>
      <c r="AF16" s="199"/>
      <c r="AG16" s="200"/>
      <c r="AH16" s="198"/>
      <c r="AI16" s="201"/>
      <c r="AJ16" s="197"/>
      <c r="AK16" s="198"/>
      <c r="AL16" s="199"/>
      <c r="AM16" s="200"/>
      <c r="AN16" s="198"/>
      <c r="AO16" s="201"/>
      <c r="AP16" s="202"/>
      <c r="AQ16" s="202"/>
      <c r="AR16" s="202"/>
      <c r="AS16" s="203"/>
      <c r="AT16" s="199"/>
      <c r="AU16" s="201"/>
      <c r="AV16" s="204"/>
      <c r="AW16" s="200"/>
      <c r="AX16" s="198"/>
      <c r="AY16" s="201"/>
      <c r="AZ16" s="200"/>
      <c r="BA16" s="198"/>
      <c r="BB16" s="201"/>
      <c r="BC16" s="176"/>
      <c r="BD16" s="176"/>
      <c r="BE16" s="176"/>
      <c r="BF16" s="176"/>
      <c r="BG16" s="176"/>
      <c r="BH16" s="176"/>
      <c r="BI16" s="176"/>
      <c r="BJ16" s="176"/>
      <c r="BK16" s="176"/>
      <c r="BL16" s="176"/>
      <c r="BM16" s="176"/>
      <c r="BN16" s="176"/>
      <c r="BO16" s="176"/>
      <c r="BP16" s="176"/>
      <c r="BQ16" s="176"/>
      <c r="BR16" s="176"/>
      <c r="BS16" s="176"/>
      <c r="BT16" s="176"/>
      <c r="BU16" s="176"/>
      <c r="BV16" s="176"/>
      <c r="BW16" s="176"/>
      <c r="BX16" s="176"/>
      <c r="BY16" s="176"/>
      <c r="BZ16" s="176"/>
      <c r="CA16" s="176"/>
      <c r="CB16" s="176"/>
      <c r="CC16" s="176"/>
      <c r="CD16" s="176"/>
      <c r="CE16" s="176"/>
      <c r="CF16" s="176"/>
      <c r="CG16" s="176"/>
      <c r="CH16" s="176"/>
      <c r="CI16" s="176"/>
      <c r="CJ16" s="176"/>
      <c r="CK16" s="176"/>
      <c r="CL16" s="176"/>
      <c r="CM16" s="176"/>
      <c r="CN16" s="176"/>
      <c r="CO16" s="176"/>
      <c r="CP16" s="176"/>
      <c r="CQ16" s="176"/>
      <c r="CR16" s="176"/>
    </row>
    <row r="17" spans="1:96" ht="18.600000000000001" x14ac:dyDescent="0.3">
      <c r="A17" s="133" t="s">
        <v>256</v>
      </c>
      <c r="B17" s="193"/>
      <c r="C17" s="194"/>
      <c r="D17" s="194"/>
      <c r="E17" s="194"/>
      <c r="F17" s="194"/>
      <c r="G17" s="194"/>
      <c r="H17" s="194"/>
      <c r="I17" s="194"/>
      <c r="J17" s="194"/>
      <c r="K17" s="195"/>
      <c r="L17" s="193"/>
      <c r="M17" s="194"/>
      <c r="N17" s="194"/>
      <c r="O17" s="194"/>
      <c r="P17" s="194"/>
      <c r="Q17" s="194"/>
      <c r="R17" s="194"/>
      <c r="S17" s="194"/>
      <c r="T17" s="194"/>
      <c r="U17" s="196"/>
      <c r="V17" s="197"/>
      <c r="W17" s="198"/>
      <c r="X17" s="198"/>
      <c r="Y17" s="198"/>
      <c r="Z17" s="198"/>
      <c r="AA17" s="198"/>
      <c r="AB17" s="198"/>
      <c r="AC17" s="198"/>
      <c r="AD17" s="198"/>
      <c r="AE17" s="198"/>
      <c r="AF17" s="199"/>
      <c r="AG17" s="200"/>
      <c r="AH17" s="198"/>
      <c r="AI17" s="201"/>
      <c r="AJ17" s="197"/>
      <c r="AK17" s="198"/>
      <c r="AL17" s="199"/>
      <c r="AM17" s="200"/>
      <c r="AN17" s="198"/>
      <c r="AO17" s="201"/>
      <c r="AP17" s="202"/>
      <c r="AQ17" s="202"/>
      <c r="AR17" s="202"/>
      <c r="AS17" s="203"/>
      <c r="AT17" s="199"/>
      <c r="AU17" s="201"/>
      <c r="AV17" s="204"/>
      <c r="AW17" s="200"/>
      <c r="AX17" s="198"/>
      <c r="AY17" s="201"/>
      <c r="AZ17" s="200"/>
      <c r="BA17" s="198"/>
      <c r="BB17" s="201"/>
      <c r="BC17" s="176"/>
      <c r="BD17" s="176"/>
      <c r="BE17" s="176"/>
      <c r="BF17" s="176"/>
      <c r="BG17" s="176"/>
      <c r="BH17" s="176"/>
      <c r="BI17" s="176"/>
      <c r="BJ17" s="176"/>
      <c r="BK17" s="176"/>
      <c r="BL17" s="176"/>
      <c r="BM17" s="176"/>
      <c r="BN17" s="176"/>
      <c r="BO17" s="176"/>
      <c r="BP17" s="176"/>
      <c r="BQ17" s="176"/>
      <c r="BR17" s="176"/>
      <c r="BS17" s="176"/>
      <c r="BT17" s="176"/>
      <c r="BU17" s="176"/>
      <c r="BV17" s="176"/>
      <c r="BW17" s="176"/>
      <c r="BX17" s="176"/>
      <c r="BY17" s="176"/>
      <c r="BZ17" s="176"/>
      <c r="CA17" s="176"/>
      <c r="CB17" s="176"/>
      <c r="CC17" s="176"/>
      <c r="CD17" s="176"/>
      <c r="CE17" s="176"/>
      <c r="CF17" s="176"/>
      <c r="CG17" s="176"/>
      <c r="CH17" s="176"/>
      <c r="CI17" s="176"/>
      <c r="CJ17" s="176"/>
      <c r="CK17" s="176"/>
      <c r="CL17" s="176"/>
      <c r="CM17" s="176"/>
      <c r="CN17" s="176"/>
      <c r="CO17" s="176"/>
      <c r="CP17" s="176"/>
      <c r="CQ17" s="176"/>
      <c r="CR17" s="176"/>
    </row>
    <row r="18" spans="1:96" ht="18.600000000000001" x14ac:dyDescent="0.3">
      <c r="A18" s="133" t="s">
        <v>257</v>
      </c>
      <c r="B18" s="193"/>
      <c r="C18" s="194"/>
      <c r="D18" s="194"/>
      <c r="E18" s="194"/>
      <c r="F18" s="194"/>
      <c r="G18" s="194"/>
      <c r="H18" s="194"/>
      <c r="I18" s="194"/>
      <c r="J18" s="194"/>
      <c r="K18" s="195"/>
      <c r="L18" s="193"/>
      <c r="M18" s="194"/>
      <c r="N18" s="194"/>
      <c r="O18" s="194"/>
      <c r="P18" s="194"/>
      <c r="Q18" s="194"/>
      <c r="R18" s="194"/>
      <c r="S18" s="194"/>
      <c r="T18" s="194"/>
      <c r="U18" s="196"/>
      <c r="V18" s="197"/>
      <c r="W18" s="198"/>
      <c r="X18" s="198"/>
      <c r="Y18" s="198"/>
      <c r="Z18" s="198"/>
      <c r="AA18" s="198"/>
      <c r="AB18" s="198"/>
      <c r="AC18" s="198"/>
      <c r="AD18" s="198"/>
      <c r="AE18" s="198"/>
      <c r="AF18" s="199"/>
      <c r="AG18" s="200"/>
      <c r="AH18" s="198"/>
      <c r="AI18" s="201"/>
      <c r="AJ18" s="197"/>
      <c r="AK18" s="198"/>
      <c r="AL18" s="199"/>
      <c r="AM18" s="200"/>
      <c r="AN18" s="198"/>
      <c r="AO18" s="201"/>
      <c r="AP18" s="202"/>
      <c r="AQ18" s="202"/>
      <c r="AR18" s="202"/>
      <c r="AS18" s="203"/>
      <c r="AT18" s="199"/>
      <c r="AU18" s="201"/>
      <c r="AV18" s="204"/>
      <c r="AW18" s="200"/>
      <c r="AX18" s="198"/>
      <c r="AY18" s="201"/>
      <c r="AZ18" s="200"/>
      <c r="BA18" s="198"/>
      <c r="BB18" s="201"/>
      <c r="BC18" s="176"/>
      <c r="BD18" s="176"/>
      <c r="BE18" s="176"/>
      <c r="BF18" s="176"/>
      <c r="BG18" s="176"/>
      <c r="BH18" s="176"/>
      <c r="BI18" s="176"/>
      <c r="BJ18" s="176"/>
      <c r="BK18" s="176"/>
      <c r="BL18" s="176"/>
      <c r="BM18" s="176"/>
      <c r="BN18" s="176"/>
      <c r="BO18" s="176"/>
      <c r="BP18" s="176"/>
      <c r="BQ18" s="176"/>
      <c r="BR18" s="176"/>
      <c r="BS18" s="176"/>
      <c r="BT18" s="176"/>
      <c r="BU18" s="176"/>
      <c r="BV18" s="176"/>
      <c r="BW18" s="176"/>
      <c r="BX18" s="176"/>
      <c r="BY18" s="176"/>
      <c r="BZ18" s="176"/>
      <c r="CA18" s="176"/>
      <c r="CB18" s="176"/>
      <c r="CC18" s="176"/>
      <c r="CD18" s="176"/>
      <c r="CE18" s="176"/>
      <c r="CF18" s="176"/>
      <c r="CG18" s="176"/>
      <c r="CH18" s="176"/>
      <c r="CI18" s="176"/>
      <c r="CJ18" s="176"/>
      <c r="CK18" s="176"/>
      <c r="CL18" s="176"/>
      <c r="CM18" s="176"/>
      <c r="CN18" s="176"/>
      <c r="CO18" s="176"/>
      <c r="CP18" s="176"/>
      <c r="CQ18" s="176"/>
      <c r="CR18" s="176"/>
    </row>
    <row r="19" spans="1:96" ht="18.600000000000001" x14ac:dyDescent="0.3">
      <c r="A19" s="133" t="s">
        <v>258</v>
      </c>
      <c r="B19" s="193"/>
      <c r="C19" s="194"/>
      <c r="D19" s="194"/>
      <c r="E19" s="194"/>
      <c r="F19" s="194"/>
      <c r="G19" s="194"/>
      <c r="H19" s="194"/>
      <c r="I19" s="194"/>
      <c r="J19" s="194"/>
      <c r="K19" s="195"/>
      <c r="L19" s="193"/>
      <c r="M19" s="194"/>
      <c r="N19" s="194"/>
      <c r="O19" s="194"/>
      <c r="P19" s="194"/>
      <c r="Q19" s="194"/>
      <c r="R19" s="194"/>
      <c r="S19" s="194"/>
      <c r="T19" s="194"/>
      <c r="U19" s="196"/>
      <c r="V19" s="197"/>
      <c r="W19" s="198"/>
      <c r="X19" s="198"/>
      <c r="Y19" s="198"/>
      <c r="Z19" s="198"/>
      <c r="AA19" s="198"/>
      <c r="AB19" s="198"/>
      <c r="AC19" s="198"/>
      <c r="AD19" s="198"/>
      <c r="AE19" s="198"/>
      <c r="AF19" s="199"/>
      <c r="AG19" s="200"/>
      <c r="AH19" s="198"/>
      <c r="AI19" s="201"/>
      <c r="AJ19" s="197"/>
      <c r="AK19" s="198"/>
      <c r="AL19" s="199"/>
      <c r="AM19" s="200"/>
      <c r="AN19" s="198"/>
      <c r="AO19" s="201"/>
      <c r="AP19" s="202"/>
      <c r="AQ19" s="202"/>
      <c r="AR19" s="202"/>
      <c r="AS19" s="203"/>
      <c r="AT19" s="199"/>
      <c r="AU19" s="201"/>
      <c r="AV19" s="204"/>
      <c r="AW19" s="200"/>
      <c r="AX19" s="198"/>
      <c r="AY19" s="201"/>
      <c r="AZ19" s="200"/>
      <c r="BA19" s="198"/>
      <c r="BB19" s="201"/>
      <c r="BC19" s="176"/>
      <c r="BD19" s="176"/>
      <c r="BE19" s="176"/>
      <c r="BF19" s="176"/>
      <c r="BG19" s="176"/>
      <c r="BH19" s="176"/>
      <c r="BI19" s="176"/>
      <c r="BJ19" s="176"/>
      <c r="BK19" s="176"/>
      <c r="BL19" s="176"/>
      <c r="BM19" s="176"/>
      <c r="BN19" s="176"/>
      <c r="BO19" s="176"/>
      <c r="BP19" s="176"/>
      <c r="BQ19" s="176"/>
      <c r="BR19" s="176"/>
      <c r="BS19" s="176"/>
      <c r="BT19" s="176"/>
      <c r="BU19" s="176"/>
      <c r="BV19" s="176"/>
      <c r="BW19" s="176"/>
      <c r="BX19" s="176"/>
      <c r="BY19" s="176"/>
      <c r="BZ19" s="176"/>
      <c r="CA19" s="176"/>
      <c r="CB19" s="176"/>
      <c r="CC19" s="176"/>
      <c r="CD19" s="176"/>
      <c r="CE19" s="176"/>
      <c r="CF19" s="176"/>
      <c r="CG19" s="176"/>
      <c r="CH19" s="176"/>
      <c r="CI19" s="176"/>
      <c r="CJ19" s="176"/>
      <c r="CK19" s="176"/>
      <c r="CL19" s="176"/>
      <c r="CM19" s="176"/>
      <c r="CN19" s="176"/>
      <c r="CO19" s="176"/>
      <c r="CP19" s="176"/>
      <c r="CQ19" s="176"/>
      <c r="CR19" s="176"/>
    </row>
    <row r="20" spans="1:96" ht="18.600000000000001" x14ac:dyDescent="0.3">
      <c r="A20" s="133" t="s">
        <v>259</v>
      </c>
      <c r="B20" s="193"/>
      <c r="C20" s="194"/>
      <c r="D20" s="194"/>
      <c r="E20" s="194"/>
      <c r="F20" s="194"/>
      <c r="G20" s="194"/>
      <c r="H20" s="194"/>
      <c r="I20" s="194"/>
      <c r="J20" s="194"/>
      <c r="K20" s="195"/>
      <c r="L20" s="193"/>
      <c r="M20" s="194"/>
      <c r="N20" s="194"/>
      <c r="O20" s="194"/>
      <c r="P20" s="194"/>
      <c r="Q20" s="194"/>
      <c r="R20" s="194"/>
      <c r="S20" s="194"/>
      <c r="T20" s="194"/>
      <c r="U20" s="196"/>
      <c r="V20" s="197"/>
      <c r="W20" s="198"/>
      <c r="X20" s="198"/>
      <c r="Y20" s="198"/>
      <c r="Z20" s="198"/>
      <c r="AA20" s="198"/>
      <c r="AB20" s="198"/>
      <c r="AC20" s="198"/>
      <c r="AD20" s="198"/>
      <c r="AE20" s="198"/>
      <c r="AF20" s="199"/>
      <c r="AG20" s="200"/>
      <c r="AH20" s="198"/>
      <c r="AI20" s="201"/>
      <c r="AJ20" s="197"/>
      <c r="AK20" s="198"/>
      <c r="AL20" s="199"/>
      <c r="AM20" s="200"/>
      <c r="AN20" s="198"/>
      <c r="AO20" s="201"/>
      <c r="AP20" s="202"/>
      <c r="AQ20" s="202"/>
      <c r="AR20" s="202"/>
      <c r="AS20" s="203"/>
      <c r="AT20" s="199"/>
      <c r="AU20" s="201"/>
      <c r="AV20" s="204"/>
      <c r="AW20" s="200"/>
      <c r="AX20" s="198"/>
      <c r="AY20" s="201"/>
      <c r="AZ20" s="200"/>
      <c r="BA20" s="198"/>
      <c r="BB20" s="201"/>
      <c r="BC20" s="176"/>
      <c r="BD20" s="176"/>
      <c r="BE20" s="176"/>
      <c r="BF20" s="176"/>
      <c r="BG20" s="176"/>
      <c r="BH20" s="176"/>
      <c r="BI20" s="176"/>
      <c r="BJ20" s="176"/>
      <c r="BK20" s="176"/>
      <c r="BL20" s="176"/>
      <c r="BM20" s="176"/>
      <c r="BN20" s="176"/>
      <c r="BO20" s="176"/>
      <c r="BP20" s="176"/>
      <c r="BQ20" s="176"/>
      <c r="BR20" s="176"/>
      <c r="BS20" s="176"/>
      <c r="BT20" s="176"/>
      <c r="BU20" s="176"/>
      <c r="BV20" s="176"/>
      <c r="BW20" s="176"/>
      <c r="BX20" s="176"/>
      <c r="BY20" s="176"/>
      <c r="BZ20" s="176"/>
      <c r="CA20" s="176"/>
      <c r="CB20" s="176"/>
      <c r="CC20" s="176"/>
      <c r="CD20" s="176"/>
      <c r="CE20" s="176"/>
      <c r="CF20" s="176"/>
      <c r="CG20" s="176"/>
      <c r="CH20" s="176"/>
      <c r="CI20" s="176"/>
      <c r="CJ20" s="176"/>
      <c r="CK20" s="176"/>
      <c r="CL20" s="176"/>
      <c r="CM20" s="176"/>
      <c r="CN20" s="176"/>
      <c r="CO20" s="176"/>
      <c r="CP20" s="176"/>
      <c r="CQ20" s="176"/>
      <c r="CR20" s="176"/>
    </row>
    <row r="21" spans="1:96" ht="18.600000000000001" x14ac:dyDescent="0.3">
      <c r="A21" s="133" t="s">
        <v>260</v>
      </c>
      <c r="B21" s="193"/>
      <c r="C21" s="194"/>
      <c r="D21" s="194"/>
      <c r="E21" s="194"/>
      <c r="F21" s="194"/>
      <c r="G21" s="194"/>
      <c r="H21" s="194"/>
      <c r="I21" s="194"/>
      <c r="J21" s="194"/>
      <c r="K21" s="195"/>
      <c r="L21" s="193"/>
      <c r="M21" s="194"/>
      <c r="N21" s="194"/>
      <c r="O21" s="194"/>
      <c r="P21" s="194"/>
      <c r="Q21" s="194"/>
      <c r="R21" s="194"/>
      <c r="S21" s="194"/>
      <c r="T21" s="194"/>
      <c r="U21" s="196"/>
      <c r="V21" s="197"/>
      <c r="W21" s="198"/>
      <c r="X21" s="198"/>
      <c r="Y21" s="198"/>
      <c r="Z21" s="198"/>
      <c r="AA21" s="198"/>
      <c r="AB21" s="198"/>
      <c r="AC21" s="198"/>
      <c r="AD21" s="198"/>
      <c r="AE21" s="198"/>
      <c r="AF21" s="199"/>
      <c r="AG21" s="200"/>
      <c r="AH21" s="198"/>
      <c r="AI21" s="201"/>
      <c r="AJ21" s="197"/>
      <c r="AK21" s="198"/>
      <c r="AL21" s="199"/>
      <c r="AM21" s="200"/>
      <c r="AN21" s="198"/>
      <c r="AO21" s="201"/>
      <c r="AP21" s="202"/>
      <c r="AQ21" s="202"/>
      <c r="AR21" s="202"/>
      <c r="AS21" s="203"/>
      <c r="AT21" s="199"/>
      <c r="AU21" s="201"/>
      <c r="AV21" s="204"/>
      <c r="AW21" s="200"/>
      <c r="AX21" s="198"/>
      <c r="AY21" s="201"/>
      <c r="AZ21" s="200"/>
      <c r="BA21" s="198"/>
      <c r="BB21" s="201"/>
      <c r="BC21" s="176"/>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6"/>
      <c r="BZ21" s="176"/>
      <c r="CA21" s="176"/>
      <c r="CB21" s="176"/>
      <c r="CC21" s="176"/>
      <c r="CD21" s="176"/>
      <c r="CE21" s="176"/>
      <c r="CF21" s="176"/>
      <c r="CG21" s="176"/>
      <c r="CH21" s="176"/>
      <c r="CI21" s="176"/>
      <c r="CJ21" s="176"/>
      <c r="CK21" s="176"/>
      <c r="CL21" s="176"/>
      <c r="CM21" s="176"/>
      <c r="CN21" s="176"/>
      <c r="CO21" s="176"/>
      <c r="CP21" s="176"/>
      <c r="CQ21" s="176"/>
      <c r="CR21" s="176"/>
    </row>
    <row r="22" spans="1:96" ht="18.600000000000001" x14ac:dyDescent="0.3">
      <c r="A22" s="133" t="s">
        <v>261</v>
      </c>
      <c r="B22" s="193"/>
      <c r="C22" s="194"/>
      <c r="D22" s="194"/>
      <c r="E22" s="194"/>
      <c r="F22" s="194"/>
      <c r="G22" s="194"/>
      <c r="H22" s="194"/>
      <c r="I22" s="194"/>
      <c r="J22" s="194"/>
      <c r="K22" s="195"/>
      <c r="L22" s="193"/>
      <c r="M22" s="194"/>
      <c r="N22" s="194"/>
      <c r="O22" s="194"/>
      <c r="P22" s="194"/>
      <c r="Q22" s="194"/>
      <c r="R22" s="194"/>
      <c r="S22" s="194"/>
      <c r="T22" s="194"/>
      <c r="U22" s="196"/>
      <c r="V22" s="197"/>
      <c r="W22" s="198"/>
      <c r="X22" s="198"/>
      <c r="Y22" s="198"/>
      <c r="Z22" s="198"/>
      <c r="AA22" s="198"/>
      <c r="AB22" s="198"/>
      <c r="AC22" s="198"/>
      <c r="AD22" s="198"/>
      <c r="AE22" s="198"/>
      <c r="AF22" s="199"/>
      <c r="AG22" s="200"/>
      <c r="AH22" s="198"/>
      <c r="AI22" s="201"/>
      <c r="AJ22" s="197"/>
      <c r="AK22" s="198"/>
      <c r="AL22" s="199"/>
      <c r="AM22" s="200"/>
      <c r="AN22" s="198"/>
      <c r="AO22" s="201"/>
      <c r="AP22" s="202"/>
      <c r="AQ22" s="202"/>
      <c r="AR22" s="202"/>
      <c r="AS22" s="203"/>
      <c r="AT22" s="199"/>
      <c r="AU22" s="201"/>
      <c r="AV22" s="204"/>
      <c r="AW22" s="200"/>
      <c r="AX22" s="198"/>
      <c r="AY22" s="201"/>
      <c r="AZ22" s="200"/>
      <c r="BA22" s="198"/>
      <c r="BB22" s="201"/>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176"/>
      <c r="CA22" s="176"/>
      <c r="CB22" s="176"/>
      <c r="CC22" s="176"/>
      <c r="CD22" s="176"/>
      <c r="CE22" s="176"/>
      <c r="CF22" s="176"/>
      <c r="CG22" s="176"/>
      <c r="CH22" s="176"/>
      <c r="CI22" s="176"/>
      <c r="CJ22" s="176"/>
      <c r="CK22" s="176"/>
      <c r="CL22" s="176"/>
      <c r="CM22" s="176"/>
      <c r="CN22" s="176"/>
      <c r="CO22" s="176"/>
      <c r="CP22" s="176"/>
      <c r="CQ22" s="176"/>
      <c r="CR22" s="176"/>
    </row>
    <row r="23" spans="1:96" ht="18.600000000000001" x14ac:dyDescent="0.3">
      <c r="A23" s="133" t="s">
        <v>262</v>
      </c>
      <c r="B23" s="193"/>
      <c r="C23" s="194"/>
      <c r="D23" s="194"/>
      <c r="E23" s="194"/>
      <c r="F23" s="194"/>
      <c r="G23" s="194"/>
      <c r="H23" s="194"/>
      <c r="I23" s="194"/>
      <c r="J23" s="194"/>
      <c r="K23" s="195"/>
      <c r="L23" s="193"/>
      <c r="M23" s="194"/>
      <c r="N23" s="194"/>
      <c r="O23" s="194"/>
      <c r="P23" s="194"/>
      <c r="Q23" s="194"/>
      <c r="R23" s="194"/>
      <c r="S23" s="194"/>
      <c r="T23" s="194"/>
      <c r="U23" s="196"/>
      <c r="V23" s="197"/>
      <c r="W23" s="198"/>
      <c r="X23" s="198"/>
      <c r="Y23" s="198"/>
      <c r="Z23" s="198"/>
      <c r="AA23" s="198"/>
      <c r="AB23" s="198"/>
      <c r="AC23" s="198"/>
      <c r="AD23" s="198"/>
      <c r="AE23" s="198"/>
      <c r="AF23" s="199"/>
      <c r="AG23" s="200"/>
      <c r="AH23" s="198"/>
      <c r="AI23" s="201"/>
      <c r="AJ23" s="197"/>
      <c r="AK23" s="198"/>
      <c r="AL23" s="199"/>
      <c r="AM23" s="200"/>
      <c r="AN23" s="198"/>
      <c r="AO23" s="201"/>
      <c r="AP23" s="202"/>
      <c r="AQ23" s="202"/>
      <c r="AR23" s="202"/>
      <c r="AS23" s="203"/>
      <c r="AT23" s="199"/>
      <c r="AU23" s="201"/>
      <c r="AV23" s="204"/>
      <c r="AW23" s="200"/>
      <c r="AX23" s="198"/>
      <c r="AY23" s="201"/>
      <c r="AZ23" s="200"/>
      <c r="BA23" s="198"/>
      <c r="BB23" s="201"/>
      <c r="BC23" s="176"/>
      <c r="BD23" s="176"/>
      <c r="BE23" s="176"/>
      <c r="BF23" s="176"/>
      <c r="BG23" s="176"/>
      <c r="BH23" s="176"/>
      <c r="BI23" s="176"/>
      <c r="BJ23" s="176"/>
      <c r="BK23" s="176"/>
      <c r="BL23" s="176"/>
      <c r="BM23" s="176"/>
      <c r="BN23" s="176"/>
      <c r="BO23" s="176"/>
      <c r="BP23" s="176"/>
      <c r="BQ23" s="176"/>
      <c r="BR23" s="176"/>
      <c r="BS23" s="176"/>
      <c r="BT23" s="176"/>
      <c r="BU23" s="176"/>
      <c r="BV23" s="176"/>
      <c r="BW23" s="176"/>
      <c r="BX23" s="176"/>
      <c r="BY23" s="176"/>
      <c r="BZ23" s="176"/>
      <c r="CA23" s="176"/>
      <c r="CB23" s="176"/>
      <c r="CC23" s="176"/>
      <c r="CD23" s="176"/>
      <c r="CE23" s="176"/>
      <c r="CF23" s="176"/>
      <c r="CG23" s="176"/>
      <c r="CH23" s="176"/>
      <c r="CI23" s="176"/>
      <c r="CJ23" s="176"/>
      <c r="CK23" s="176"/>
      <c r="CL23" s="176"/>
      <c r="CM23" s="176"/>
      <c r="CN23" s="176"/>
      <c r="CO23" s="176"/>
      <c r="CP23" s="176"/>
      <c r="CQ23" s="176"/>
      <c r="CR23" s="176"/>
    </row>
    <row r="24" spans="1:96" ht="18.600000000000001" x14ac:dyDescent="0.3">
      <c r="A24" s="133" t="s">
        <v>263</v>
      </c>
      <c r="B24" s="193"/>
      <c r="C24" s="194"/>
      <c r="D24" s="194"/>
      <c r="E24" s="194"/>
      <c r="F24" s="194"/>
      <c r="G24" s="194"/>
      <c r="H24" s="194"/>
      <c r="I24" s="194"/>
      <c r="J24" s="194"/>
      <c r="K24" s="195"/>
      <c r="L24" s="193"/>
      <c r="M24" s="194"/>
      <c r="N24" s="194"/>
      <c r="O24" s="194"/>
      <c r="P24" s="194"/>
      <c r="Q24" s="194"/>
      <c r="R24" s="194"/>
      <c r="S24" s="194"/>
      <c r="T24" s="194"/>
      <c r="U24" s="196"/>
      <c r="V24" s="197"/>
      <c r="W24" s="198"/>
      <c r="X24" s="198"/>
      <c r="Y24" s="198"/>
      <c r="Z24" s="198"/>
      <c r="AA24" s="198"/>
      <c r="AB24" s="198"/>
      <c r="AC24" s="198"/>
      <c r="AD24" s="198"/>
      <c r="AE24" s="198"/>
      <c r="AF24" s="199"/>
      <c r="AG24" s="200"/>
      <c r="AH24" s="198"/>
      <c r="AI24" s="201"/>
      <c r="AJ24" s="197"/>
      <c r="AK24" s="198"/>
      <c r="AL24" s="199"/>
      <c r="AM24" s="200"/>
      <c r="AN24" s="198"/>
      <c r="AO24" s="201"/>
      <c r="AP24" s="202"/>
      <c r="AQ24" s="202"/>
      <c r="AR24" s="202"/>
      <c r="AS24" s="203"/>
      <c r="AT24" s="199"/>
      <c r="AU24" s="201"/>
      <c r="AV24" s="204"/>
      <c r="AW24" s="200"/>
      <c r="AX24" s="198"/>
      <c r="AY24" s="201"/>
      <c r="AZ24" s="200"/>
      <c r="BA24" s="198"/>
      <c r="BB24" s="201"/>
      <c r="BC24" s="176"/>
      <c r="BD24" s="176"/>
      <c r="BE24" s="176"/>
      <c r="BF24" s="176"/>
      <c r="BG24" s="176"/>
      <c r="BH24" s="176"/>
      <c r="BI24" s="176"/>
      <c r="BJ24" s="176"/>
      <c r="BK24" s="176"/>
      <c r="BL24" s="176"/>
      <c r="BM24" s="176"/>
      <c r="BN24" s="176"/>
      <c r="BO24" s="176"/>
      <c r="BP24" s="176"/>
      <c r="BQ24" s="176"/>
      <c r="BR24" s="176"/>
      <c r="BS24" s="176"/>
      <c r="BT24" s="176"/>
      <c r="BU24" s="176"/>
      <c r="BV24" s="176"/>
      <c r="BW24" s="176"/>
      <c r="BX24" s="176"/>
      <c r="BY24" s="176"/>
      <c r="BZ24" s="176"/>
      <c r="CA24" s="176"/>
      <c r="CB24" s="176"/>
      <c r="CC24" s="176"/>
      <c r="CD24" s="176"/>
      <c r="CE24" s="176"/>
      <c r="CF24" s="176"/>
      <c r="CG24" s="176"/>
      <c r="CH24" s="176"/>
      <c r="CI24" s="176"/>
      <c r="CJ24" s="176"/>
      <c r="CK24" s="176"/>
      <c r="CL24" s="176"/>
      <c r="CM24" s="176"/>
      <c r="CN24" s="176"/>
      <c r="CO24" s="176"/>
      <c r="CP24" s="176"/>
      <c r="CQ24" s="176"/>
      <c r="CR24" s="176"/>
    </row>
    <row r="25" spans="1:96" ht="18.600000000000001" x14ac:dyDescent="0.3">
      <c r="A25" s="133" t="s">
        <v>264</v>
      </c>
      <c r="B25" s="193"/>
      <c r="C25" s="194"/>
      <c r="D25" s="194"/>
      <c r="E25" s="194"/>
      <c r="F25" s="194"/>
      <c r="G25" s="194"/>
      <c r="H25" s="194"/>
      <c r="I25" s="194"/>
      <c r="J25" s="194"/>
      <c r="K25" s="195"/>
      <c r="L25" s="193"/>
      <c r="M25" s="194"/>
      <c r="N25" s="194"/>
      <c r="O25" s="194"/>
      <c r="P25" s="194"/>
      <c r="Q25" s="194"/>
      <c r="R25" s="194"/>
      <c r="S25" s="194"/>
      <c r="T25" s="194"/>
      <c r="U25" s="196"/>
      <c r="V25" s="197"/>
      <c r="W25" s="198"/>
      <c r="X25" s="198"/>
      <c r="Y25" s="198"/>
      <c r="Z25" s="198"/>
      <c r="AA25" s="198"/>
      <c r="AB25" s="198"/>
      <c r="AC25" s="198"/>
      <c r="AD25" s="198"/>
      <c r="AE25" s="198"/>
      <c r="AF25" s="199"/>
      <c r="AG25" s="200"/>
      <c r="AH25" s="198"/>
      <c r="AI25" s="201"/>
      <c r="AJ25" s="197"/>
      <c r="AK25" s="198"/>
      <c r="AL25" s="199"/>
      <c r="AM25" s="200"/>
      <c r="AN25" s="198"/>
      <c r="AO25" s="201"/>
      <c r="AP25" s="202"/>
      <c r="AQ25" s="202"/>
      <c r="AR25" s="202"/>
      <c r="AS25" s="203"/>
      <c r="AT25" s="199"/>
      <c r="AU25" s="201"/>
      <c r="AV25" s="204"/>
      <c r="AW25" s="200"/>
      <c r="AX25" s="198"/>
      <c r="AY25" s="201"/>
      <c r="AZ25" s="200"/>
      <c r="BA25" s="198"/>
      <c r="BB25" s="201"/>
      <c r="BC25" s="176"/>
      <c r="BD25" s="176"/>
      <c r="BE25" s="176"/>
      <c r="BF25" s="176"/>
      <c r="BG25" s="176"/>
      <c r="BH25" s="176"/>
      <c r="BI25" s="176"/>
      <c r="BJ25" s="176"/>
      <c r="BK25" s="176"/>
      <c r="BL25" s="176"/>
      <c r="BM25" s="176"/>
      <c r="BN25" s="176"/>
      <c r="BO25" s="176"/>
      <c r="BP25" s="176"/>
      <c r="BQ25" s="176"/>
      <c r="BR25" s="176"/>
      <c r="BS25" s="176"/>
      <c r="BT25" s="176"/>
      <c r="BU25" s="176"/>
      <c r="BV25" s="176"/>
      <c r="BW25" s="176"/>
      <c r="BX25" s="176"/>
      <c r="BY25" s="176"/>
      <c r="BZ25" s="176"/>
      <c r="CA25" s="176"/>
      <c r="CB25" s="176"/>
      <c r="CC25" s="176"/>
      <c r="CD25" s="176"/>
      <c r="CE25" s="176"/>
      <c r="CF25" s="176"/>
      <c r="CG25" s="176"/>
      <c r="CH25" s="176"/>
      <c r="CI25" s="176"/>
      <c r="CJ25" s="176"/>
      <c r="CK25" s="176"/>
      <c r="CL25" s="176"/>
      <c r="CM25" s="176"/>
      <c r="CN25" s="176"/>
      <c r="CO25" s="176"/>
      <c r="CP25" s="176"/>
      <c r="CQ25" s="176"/>
      <c r="CR25" s="176"/>
    </row>
    <row r="26" spans="1:96" ht="18.600000000000001" x14ac:dyDescent="0.3">
      <c r="A26" s="133" t="s">
        <v>265</v>
      </c>
      <c r="B26" s="193"/>
      <c r="C26" s="194"/>
      <c r="D26" s="194"/>
      <c r="E26" s="194"/>
      <c r="F26" s="194"/>
      <c r="G26" s="194"/>
      <c r="H26" s="194"/>
      <c r="I26" s="194"/>
      <c r="J26" s="194"/>
      <c r="K26" s="195"/>
      <c r="L26" s="193"/>
      <c r="M26" s="194"/>
      <c r="N26" s="194"/>
      <c r="O26" s="194"/>
      <c r="P26" s="194"/>
      <c r="Q26" s="194"/>
      <c r="R26" s="194"/>
      <c r="S26" s="194"/>
      <c r="T26" s="194"/>
      <c r="U26" s="196"/>
      <c r="V26" s="197"/>
      <c r="W26" s="198"/>
      <c r="X26" s="198"/>
      <c r="Y26" s="198"/>
      <c r="Z26" s="198"/>
      <c r="AA26" s="198"/>
      <c r="AB26" s="198"/>
      <c r="AC26" s="198"/>
      <c r="AD26" s="198"/>
      <c r="AE26" s="198"/>
      <c r="AF26" s="199"/>
      <c r="AG26" s="200"/>
      <c r="AH26" s="198"/>
      <c r="AI26" s="201"/>
      <c r="AJ26" s="197"/>
      <c r="AK26" s="198"/>
      <c r="AL26" s="199"/>
      <c r="AM26" s="200"/>
      <c r="AN26" s="198"/>
      <c r="AO26" s="201"/>
      <c r="AP26" s="202"/>
      <c r="AQ26" s="202"/>
      <c r="AR26" s="202"/>
      <c r="AS26" s="203"/>
      <c r="AT26" s="199"/>
      <c r="AU26" s="201"/>
      <c r="AV26" s="204"/>
      <c r="AW26" s="200"/>
      <c r="AX26" s="198"/>
      <c r="AY26" s="201"/>
      <c r="AZ26" s="200"/>
      <c r="BA26" s="198"/>
      <c r="BB26" s="201"/>
      <c r="BC26" s="176"/>
      <c r="BD26" s="176"/>
      <c r="BE26" s="176"/>
      <c r="BF26" s="176"/>
      <c r="BG26" s="176"/>
      <c r="BH26" s="176"/>
      <c r="BI26" s="176"/>
      <c r="BJ26" s="176"/>
      <c r="BK26" s="176"/>
      <c r="BL26" s="176"/>
      <c r="BM26" s="176"/>
      <c r="BN26" s="176"/>
      <c r="BO26" s="176"/>
      <c r="BP26" s="176"/>
      <c r="BQ26" s="176"/>
      <c r="BR26" s="176"/>
      <c r="BS26" s="176"/>
      <c r="BT26" s="176"/>
      <c r="BU26" s="176"/>
      <c r="BV26" s="176"/>
      <c r="BW26" s="176"/>
      <c r="BX26" s="176"/>
      <c r="BY26" s="176"/>
      <c r="BZ26" s="176"/>
      <c r="CA26" s="176"/>
      <c r="CB26" s="176"/>
      <c r="CC26" s="176"/>
      <c r="CD26" s="176"/>
      <c r="CE26" s="176"/>
      <c r="CF26" s="176"/>
      <c r="CG26" s="176"/>
      <c r="CH26" s="176"/>
      <c r="CI26" s="176"/>
      <c r="CJ26" s="176"/>
      <c r="CK26" s="176"/>
      <c r="CL26" s="176"/>
      <c r="CM26" s="176"/>
      <c r="CN26" s="176"/>
      <c r="CO26" s="176"/>
      <c r="CP26" s="176"/>
      <c r="CQ26" s="176"/>
      <c r="CR26" s="176"/>
    </row>
    <row r="27" spans="1:96" ht="18.600000000000001" x14ac:dyDescent="0.3">
      <c r="A27" s="133" t="s">
        <v>266</v>
      </c>
      <c r="B27" s="193"/>
      <c r="C27" s="194"/>
      <c r="D27" s="194"/>
      <c r="E27" s="194"/>
      <c r="F27" s="194"/>
      <c r="G27" s="194"/>
      <c r="H27" s="194"/>
      <c r="I27" s="194"/>
      <c r="J27" s="194"/>
      <c r="K27" s="195"/>
      <c r="L27" s="193"/>
      <c r="M27" s="194"/>
      <c r="N27" s="194"/>
      <c r="O27" s="194"/>
      <c r="P27" s="194"/>
      <c r="Q27" s="194"/>
      <c r="R27" s="194"/>
      <c r="S27" s="194"/>
      <c r="T27" s="194"/>
      <c r="U27" s="196"/>
      <c r="V27" s="197"/>
      <c r="W27" s="198"/>
      <c r="X27" s="198"/>
      <c r="Y27" s="198"/>
      <c r="Z27" s="198"/>
      <c r="AA27" s="198"/>
      <c r="AB27" s="198"/>
      <c r="AC27" s="198"/>
      <c r="AD27" s="198"/>
      <c r="AE27" s="198"/>
      <c r="AF27" s="199"/>
      <c r="AG27" s="200"/>
      <c r="AH27" s="198"/>
      <c r="AI27" s="201"/>
      <c r="AJ27" s="197"/>
      <c r="AK27" s="198"/>
      <c r="AL27" s="199"/>
      <c r="AM27" s="200"/>
      <c r="AN27" s="198"/>
      <c r="AO27" s="201"/>
      <c r="AP27" s="202"/>
      <c r="AQ27" s="202"/>
      <c r="AR27" s="202"/>
      <c r="AS27" s="203"/>
      <c r="AT27" s="199"/>
      <c r="AU27" s="201"/>
      <c r="AV27" s="204"/>
      <c r="AW27" s="200"/>
      <c r="AX27" s="198"/>
      <c r="AY27" s="201"/>
      <c r="AZ27" s="200"/>
      <c r="BA27" s="198"/>
      <c r="BB27" s="201"/>
      <c r="BC27" s="176"/>
      <c r="BD27" s="176"/>
      <c r="BE27" s="176"/>
      <c r="BF27" s="176"/>
      <c r="BG27" s="176"/>
      <c r="BH27" s="176"/>
      <c r="BI27" s="176"/>
      <c r="BJ27" s="176"/>
      <c r="BK27" s="176"/>
      <c r="BL27" s="176"/>
      <c r="BM27" s="176"/>
      <c r="BN27" s="176"/>
      <c r="BO27" s="176"/>
      <c r="BP27" s="176"/>
      <c r="BQ27" s="176"/>
      <c r="BR27" s="176"/>
      <c r="BS27" s="176"/>
      <c r="BT27" s="176"/>
      <c r="BU27" s="176"/>
      <c r="BV27" s="176"/>
      <c r="BW27" s="176"/>
      <c r="BX27" s="176"/>
      <c r="BY27" s="176"/>
      <c r="BZ27" s="176"/>
      <c r="CA27" s="176"/>
      <c r="CB27" s="176"/>
      <c r="CC27" s="176"/>
      <c r="CD27" s="176"/>
      <c r="CE27" s="176"/>
      <c r="CF27" s="176"/>
      <c r="CG27" s="176"/>
      <c r="CH27" s="176"/>
      <c r="CI27" s="176"/>
      <c r="CJ27" s="176"/>
      <c r="CK27" s="176"/>
      <c r="CL27" s="176"/>
      <c r="CM27" s="176"/>
      <c r="CN27" s="176"/>
      <c r="CO27" s="176"/>
      <c r="CP27" s="176"/>
      <c r="CQ27" s="176"/>
      <c r="CR27" s="176"/>
    </row>
    <row r="28" spans="1:96" ht="18.600000000000001" x14ac:dyDescent="0.3">
      <c r="A28" s="133" t="s">
        <v>267</v>
      </c>
      <c r="B28" s="193"/>
      <c r="C28" s="194"/>
      <c r="D28" s="194"/>
      <c r="E28" s="194"/>
      <c r="F28" s="194"/>
      <c r="G28" s="194"/>
      <c r="H28" s="194"/>
      <c r="I28" s="194"/>
      <c r="J28" s="194"/>
      <c r="K28" s="195"/>
      <c r="L28" s="193"/>
      <c r="M28" s="194"/>
      <c r="N28" s="194"/>
      <c r="O28" s="194"/>
      <c r="P28" s="194"/>
      <c r="Q28" s="194"/>
      <c r="R28" s="194"/>
      <c r="S28" s="194"/>
      <c r="T28" s="194"/>
      <c r="U28" s="196"/>
      <c r="V28" s="197"/>
      <c r="W28" s="198"/>
      <c r="X28" s="198"/>
      <c r="Y28" s="198"/>
      <c r="Z28" s="198"/>
      <c r="AA28" s="198"/>
      <c r="AB28" s="198"/>
      <c r="AC28" s="198"/>
      <c r="AD28" s="198"/>
      <c r="AE28" s="198"/>
      <c r="AF28" s="199"/>
      <c r="AG28" s="200"/>
      <c r="AH28" s="198"/>
      <c r="AI28" s="201"/>
      <c r="AJ28" s="197"/>
      <c r="AK28" s="198"/>
      <c r="AL28" s="199"/>
      <c r="AM28" s="200"/>
      <c r="AN28" s="198"/>
      <c r="AO28" s="201"/>
      <c r="AP28" s="202"/>
      <c r="AQ28" s="202"/>
      <c r="AR28" s="202"/>
      <c r="AS28" s="203"/>
      <c r="AT28" s="199"/>
      <c r="AU28" s="201"/>
      <c r="AV28" s="204"/>
      <c r="AW28" s="200"/>
      <c r="AX28" s="198"/>
      <c r="AY28" s="201"/>
      <c r="AZ28" s="200"/>
      <c r="BA28" s="198"/>
      <c r="BB28" s="201"/>
      <c r="BC28" s="176"/>
      <c r="BD28" s="176"/>
      <c r="BE28" s="176"/>
      <c r="BF28" s="176"/>
      <c r="BG28" s="176"/>
      <c r="BH28" s="176"/>
      <c r="BI28" s="176"/>
      <c r="BJ28" s="176"/>
      <c r="BK28" s="176"/>
      <c r="BL28" s="176"/>
      <c r="BM28" s="176"/>
      <c r="BN28" s="176"/>
      <c r="BO28" s="176"/>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176"/>
      <c r="CR28" s="176"/>
    </row>
    <row r="29" spans="1:96" ht="18.600000000000001" x14ac:dyDescent="0.3">
      <c r="A29" s="133" t="s">
        <v>268</v>
      </c>
      <c r="B29" s="193"/>
      <c r="C29" s="194"/>
      <c r="D29" s="194"/>
      <c r="E29" s="194"/>
      <c r="F29" s="194"/>
      <c r="G29" s="194"/>
      <c r="H29" s="194"/>
      <c r="I29" s="194"/>
      <c r="J29" s="194"/>
      <c r="K29" s="195"/>
      <c r="L29" s="193"/>
      <c r="M29" s="194"/>
      <c r="N29" s="194"/>
      <c r="O29" s="194"/>
      <c r="P29" s="194"/>
      <c r="Q29" s="194"/>
      <c r="R29" s="194"/>
      <c r="S29" s="194"/>
      <c r="T29" s="194"/>
      <c r="U29" s="196"/>
      <c r="V29" s="197"/>
      <c r="W29" s="198"/>
      <c r="X29" s="198"/>
      <c r="Y29" s="198"/>
      <c r="Z29" s="198"/>
      <c r="AA29" s="198"/>
      <c r="AB29" s="198"/>
      <c r="AC29" s="198"/>
      <c r="AD29" s="198"/>
      <c r="AE29" s="198"/>
      <c r="AF29" s="199"/>
      <c r="AG29" s="200"/>
      <c r="AH29" s="198"/>
      <c r="AI29" s="201"/>
      <c r="AJ29" s="197"/>
      <c r="AK29" s="198"/>
      <c r="AL29" s="199"/>
      <c r="AM29" s="200"/>
      <c r="AN29" s="198"/>
      <c r="AO29" s="201"/>
      <c r="AP29" s="202"/>
      <c r="AQ29" s="202"/>
      <c r="AR29" s="202"/>
      <c r="AS29" s="203"/>
      <c r="AT29" s="199"/>
      <c r="AU29" s="201"/>
      <c r="AV29" s="204"/>
      <c r="AW29" s="200"/>
      <c r="AX29" s="198"/>
      <c r="AY29" s="201"/>
      <c r="AZ29" s="200"/>
      <c r="BA29" s="198"/>
      <c r="BB29" s="201"/>
      <c r="BC29" s="176"/>
      <c r="BD29" s="176"/>
      <c r="BE29" s="176"/>
      <c r="BF29" s="176"/>
      <c r="BG29" s="176"/>
      <c r="BH29" s="176"/>
      <c r="BI29" s="176"/>
      <c r="BJ29" s="176"/>
      <c r="BK29" s="176"/>
      <c r="BL29" s="176"/>
      <c r="BM29" s="176"/>
      <c r="BN29" s="176"/>
      <c r="BO29" s="176"/>
      <c r="BP29" s="176"/>
      <c r="BQ29" s="176"/>
      <c r="BR29" s="176"/>
      <c r="BS29" s="176"/>
      <c r="BT29" s="176"/>
      <c r="BU29" s="176"/>
      <c r="BV29" s="176"/>
      <c r="BW29" s="176"/>
      <c r="BX29" s="176"/>
      <c r="BY29" s="176"/>
      <c r="BZ29" s="176"/>
      <c r="CA29" s="176"/>
      <c r="CB29" s="176"/>
      <c r="CC29" s="176"/>
      <c r="CD29" s="176"/>
      <c r="CE29" s="176"/>
      <c r="CF29" s="176"/>
      <c r="CG29" s="176"/>
      <c r="CH29" s="176"/>
      <c r="CI29" s="176"/>
      <c r="CJ29" s="176"/>
      <c r="CK29" s="176"/>
      <c r="CL29" s="176"/>
      <c r="CM29" s="176"/>
      <c r="CN29" s="176"/>
      <c r="CO29" s="176"/>
      <c r="CP29" s="176"/>
      <c r="CQ29" s="176"/>
      <c r="CR29" s="176"/>
    </row>
    <row r="30" spans="1:96" ht="18.600000000000001" x14ac:dyDescent="0.3">
      <c r="A30" s="133" t="s">
        <v>269</v>
      </c>
      <c r="B30" s="193"/>
      <c r="C30" s="194"/>
      <c r="D30" s="194"/>
      <c r="E30" s="194"/>
      <c r="F30" s="194"/>
      <c r="G30" s="194"/>
      <c r="H30" s="194"/>
      <c r="I30" s="194"/>
      <c r="J30" s="194"/>
      <c r="K30" s="195"/>
      <c r="L30" s="193"/>
      <c r="M30" s="194"/>
      <c r="N30" s="194"/>
      <c r="O30" s="194"/>
      <c r="P30" s="194"/>
      <c r="Q30" s="194"/>
      <c r="R30" s="194"/>
      <c r="S30" s="194"/>
      <c r="T30" s="194"/>
      <c r="U30" s="196"/>
      <c r="V30" s="197"/>
      <c r="W30" s="198"/>
      <c r="X30" s="198"/>
      <c r="Y30" s="198"/>
      <c r="Z30" s="198"/>
      <c r="AA30" s="198"/>
      <c r="AB30" s="198"/>
      <c r="AC30" s="198"/>
      <c r="AD30" s="198"/>
      <c r="AE30" s="198"/>
      <c r="AF30" s="199"/>
      <c r="AG30" s="200"/>
      <c r="AH30" s="198"/>
      <c r="AI30" s="201"/>
      <c r="AJ30" s="197"/>
      <c r="AK30" s="198"/>
      <c r="AL30" s="199"/>
      <c r="AM30" s="200"/>
      <c r="AN30" s="198"/>
      <c r="AO30" s="201"/>
      <c r="AP30" s="202"/>
      <c r="AQ30" s="202"/>
      <c r="AR30" s="202"/>
      <c r="AS30" s="203"/>
      <c r="AT30" s="199"/>
      <c r="AU30" s="201"/>
      <c r="AV30" s="204"/>
      <c r="AW30" s="200"/>
      <c r="AX30" s="198"/>
      <c r="AY30" s="201"/>
      <c r="AZ30" s="200"/>
      <c r="BA30" s="198"/>
      <c r="BB30" s="201"/>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6"/>
      <c r="CB30" s="176"/>
      <c r="CC30" s="176"/>
      <c r="CD30" s="176"/>
      <c r="CE30" s="176"/>
      <c r="CF30" s="176"/>
      <c r="CG30" s="176"/>
      <c r="CH30" s="176"/>
      <c r="CI30" s="176"/>
      <c r="CJ30" s="176"/>
      <c r="CK30" s="176"/>
      <c r="CL30" s="176"/>
      <c r="CM30" s="176"/>
      <c r="CN30" s="176"/>
      <c r="CO30" s="176"/>
      <c r="CP30" s="176"/>
      <c r="CQ30" s="176"/>
      <c r="CR30" s="176"/>
    </row>
    <row r="31" spans="1:96" ht="18.600000000000001" x14ac:dyDescent="0.3">
      <c r="A31" s="133" t="s">
        <v>270</v>
      </c>
      <c r="B31" s="193"/>
      <c r="C31" s="194"/>
      <c r="D31" s="194"/>
      <c r="E31" s="194"/>
      <c r="F31" s="194"/>
      <c r="G31" s="194"/>
      <c r="H31" s="194"/>
      <c r="I31" s="194"/>
      <c r="J31" s="194"/>
      <c r="K31" s="195"/>
      <c r="L31" s="193"/>
      <c r="M31" s="194"/>
      <c r="N31" s="194"/>
      <c r="O31" s="194"/>
      <c r="P31" s="194"/>
      <c r="Q31" s="194"/>
      <c r="R31" s="194"/>
      <c r="S31" s="194"/>
      <c r="T31" s="194"/>
      <c r="U31" s="196"/>
      <c r="V31" s="197"/>
      <c r="W31" s="198"/>
      <c r="X31" s="198"/>
      <c r="Y31" s="198"/>
      <c r="Z31" s="198"/>
      <c r="AA31" s="198"/>
      <c r="AB31" s="198"/>
      <c r="AC31" s="198"/>
      <c r="AD31" s="198"/>
      <c r="AE31" s="198"/>
      <c r="AF31" s="199"/>
      <c r="AG31" s="200"/>
      <c r="AH31" s="198"/>
      <c r="AI31" s="201"/>
      <c r="AJ31" s="197"/>
      <c r="AK31" s="198"/>
      <c r="AL31" s="199"/>
      <c r="AM31" s="200"/>
      <c r="AN31" s="198"/>
      <c r="AO31" s="201"/>
      <c r="AP31" s="202"/>
      <c r="AQ31" s="202"/>
      <c r="AR31" s="202"/>
      <c r="AS31" s="203"/>
      <c r="AT31" s="199"/>
      <c r="AU31" s="201"/>
      <c r="AV31" s="204"/>
      <c r="AW31" s="200"/>
      <c r="AX31" s="198"/>
      <c r="AY31" s="201"/>
      <c r="AZ31" s="200"/>
      <c r="BA31" s="198"/>
      <c r="BB31" s="201"/>
      <c r="BC31" s="176"/>
      <c r="BD31" s="176"/>
      <c r="BE31" s="176"/>
      <c r="BF31" s="176"/>
      <c r="BG31" s="176"/>
      <c r="BH31" s="176"/>
      <c r="BI31" s="176"/>
      <c r="BJ31" s="176"/>
      <c r="BK31" s="176"/>
      <c r="BL31" s="176"/>
      <c r="BM31" s="176"/>
      <c r="BN31" s="176"/>
      <c r="BO31" s="176"/>
      <c r="BP31" s="176"/>
      <c r="BQ31" s="176"/>
      <c r="BR31" s="176"/>
      <c r="BS31" s="176"/>
      <c r="BT31" s="176"/>
      <c r="BU31" s="176"/>
      <c r="BV31" s="176"/>
      <c r="BW31" s="176"/>
      <c r="BX31" s="176"/>
      <c r="BY31" s="176"/>
      <c r="BZ31" s="176"/>
      <c r="CA31" s="176"/>
      <c r="CB31" s="176"/>
      <c r="CC31" s="176"/>
      <c r="CD31" s="176"/>
      <c r="CE31" s="176"/>
      <c r="CF31" s="176"/>
      <c r="CG31" s="176"/>
      <c r="CH31" s="176"/>
      <c r="CI31" s="176"/>
      <c r="CJ31" s="176"/>
      <c r="CK31" s="176"/>
      <c r="CL31" s="176"/>
      <c r="CM31" s="176"/>
      <c r="CN31" s="176"/>
      <c r="CO31" s="176"/>
      <c r="CP31" s="176"/>
      <c r="CQ31" s="176"/>
      <c r="CR31" s="176"/>
    </row>
    <row r="32" spans="1:96" ht="18.600000000000001" x14ac:dyDescent="0.3">
      <c r="A32" s="133" t="s">
        <v>271</v>
      </c>
      <c r="B32" s="193"/>
      <c r="C32" s="194"/>
      <c r="D32" s="194"/>
      <c r="E32" s="194"/>
      <c r="F32" s="194"/>
      <c r="G32" s="194"/>
      <c r="H32" s="194"/>
      <c r="I32" s="194"/>
      <c r="J32" s="194"/>
      <c r="K32" s="195"/>
      <c r="L32" s="193"/>
      <c r="M32" s="194"/>
      <c r="N32" s="194"/>
      <c r="O32" s="194"/>
      <c r="P32" s="194"/>
      <c r="Q32" s="194"/>
      <c r="R32" s="194"/>
      <c r="S32" s="194"/>
      <c r="T32" s="194"/>
      <c r="U32" s="196"/>
      <c r="V32" s="197"/>
      <c r="W32" s="198"/>
      <c r="X32" s="198"/>
      <c r="Y32" s="198"/>
      <c r="Z32" s="198"/>
      <c r="AA32" s="198"/>
      <c r="AB32" s="198"/>
      <c r="AC32" s="198"/>
      <c r="AD32" s="198"/>
      <c r="AE32" s="198"/>
      <c r="AF32" s="199"/>
      <c r="AG32" s="200"/>
      <c r="AH32" s="198"/>
      <c r="AI32" s="201"/>
      <c r="AJ32" s="197"/>
      <c r="AK32" s="198"/>
      <c r="AL32" s="199"/>
      <c r="AM32" s="200"/>
      <c r="AN32" s="198"/>
      <c r="AO32" s="201"/>
      <c r="AP32" s="202"/>
      <c r="AQ32" s="202"/>
      <c r="AR32" s="202"/>
      <c r="AS32" s="203"/>
      <c r="AT32" s="199"/>
      <c r="AU32" s="201"/>
      <c r="AV32" s="204"/>
      <c r="AW32" s="200"/>
      <c r="AX32" s="198"/>
      <c r="AY32" s="201"/>
      <c r="AZ32" s="200"/>
      <c r="BA32" s="198"/>
      <c r="BB32" s="201"/>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row>
    <row r="33" spans="1:96" ht="18.600000000000001" x14ac:dyDescent="0.3">
      <c r="A33" s="133" t="s">
        <v>272</v>
      </c>
      <c r="B33" s="193"/>
      <c r="C33" s="194"/>
      <c r="D33" s="194"/>
      <c r="E33" s="194"/>
      <c r="F33" s="194"/>
      <c r="G33" s="194"/>
      <c r="H33" s="194"/>
      <c r="I33" s="194"/>
      <c r="J33" s="194"/>
      <c r="K33" s="195"/>
      <c r="L33" s="193"/>
      <c r="M33" s="194"/>
      <c r="N33" s="194"/>
      <c r="O33" s="194"/>
      <c r="P33" s="194"/>
      <c r="Q33" s="194"/>
      <c r="R33" s="194"/>
      <c r="S33" s="194"/>
      <c r="T33" s="194"/>
      <c r="U33" s="196"/>
      <c r="V33" s="197"/>
      <c r="W33" s="198"/>
      <c r="X33" s="198"/>
      <c r="Y33" s="198"/>
      <c r="Z33" s="198"/>
      <c r="AA33" s="198"/>
      <c r="AB33" s="198"/>
      <c r="AC33" s="198"/>
      <c r="AD33" s="198"/>
      <c r="AE33" s="198"/>
      <c r="AF33" s="199"/>
      <c r="AG33" s="200"/>
      <c r="AH33" s="198"/>
      <c r="AI33" s="201"/>
      <c r="AJ33" s="197"/>
      <c r="AK33" s="198"/>
      <c r="AL33" s="199"/>
      <c r="AM33" s="200"/>
      <c r="AN33" s="198"/>
      <c r="AO33" s="201"/>
      <c r="AP33" s="202"/>
      <c r="AQ33" s="202"/>
      <c r="AR33" s="202"/>
      <c r="AS33" s="203"/>
      <c r="AT33" s="199"/>
      <c r="AU33" s="201"/>
      <c r="AV33" s="204"/>
      <c r="AW33" s="200"/>
      <c r="AX33" s="198"/>
      <c r="AY33" s="201"/>
      <c r="AZ33" s="200"/>
      <c r="BA33" s="198"/>
      <c r="BB33" s="201"/>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row>
    <row r="34" spans="1:96" ht="18.600000000000001" x14ac:dyDescent="0.3">
      <c r="A34" s="133" t="s">
        <v>273</v>
      </c>
      <c r="B34" s="193"/>
      <c r="C34" s="194"/>
      <c r="D34" s="194"/>
      <c r="E34" s="194"/>
      <c r="F34" s="194"/>
      <c r="G34" s="194"/>
      <c r="H34" s="194"/>
      <c r="I34" s="194"/>
      <c r="J34" s="194"/>
      <c r="K34" s="195"/>
      <c r="L34" s="193"/>
      <c r="M34" s="194"/>
      <c r="N34" s="194"/>
      <c r="O34" s="194"/>
      <c r="P34" s="194"/>
      <c r="Q34" s="194"/>
      <c r="R34" s="194"/>
      <c r="S34" s="194"/>
      <c r="T34" s="194"/>
      <c r="U34" s="196"/>
      <c r="V34" s="197"/>
      <c r="W34" s="198"/>
      <c r="X34" s="198"/>
      <c r="Y34" s="198"/>
      <c r="Z34" s="198"/>
      <c r="AA34" s="198"/>
      <c r="AB34" s="198"/>
      <c r="AC34" s="198"/>
      <c r="AD34" s="198"/>
      <c r="AE34" s="198"/>
      <c r="AF34" s="199"/>
      <c r="AG34" s="200"/>
      <c r="AH34" s="198"/>
      <c r="AI34" s="201"/>
      <c r="AJ34" s="197"/>
      <c r="AK34" s="198"/>
      <c r="AL34" s="199"/>
      <c r="AM34" s="200"/>
      <c r="AN34" s="198"/>
      <c r="AO34" s="201"/>
      <c r="AP34" s="202"/>
      <c r="AQ34" s="202"/>
      <c r="AR34" s="202"/>
      <c r="AS34" s="203"/>
      <c r="AT34" s="199"/>
      <c r="AU34" s="201"/>
      <c r="AV34" s="204"/>
      <c r="AW34" s="200"/>
      <c r="AX34" s="198"/>
      <c r="AY34" s="201"/>
      <c r="AZ34" s="200"/>
      <c r="BA34" s="198"/>
      <c r="BB34" s="201"/>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row>
    <row r="35" spans="1:96" ht="18.600000000000001" x14ac:dyDescent="0.3">
      <c r="A35" s="133" t="s">
        <v>274</v>
      </c>
      <c r="B35" s="193"/>
      <c r="C35" s="194"/>
      <c r="D35" s="194"/>
      <c r="E35" s="194"/>
      <c r="F35" s="194"/>
      <c r="G35" s="194"/>
      <c r="H35" s="194"/>
      <c r="I35" s="194"/>
      <c r="J35" s="194"/>
      <c r="K35" s="195"/>
      <c r="L35" s="193"/>
      <c r="M35" s="194"/>
      <c r="N35" s="194"/>
      <c r="O35" s="194"/>
      <c r="P35" s="194"/>
      <c r="Q35" s="194"/>
      <c r="R35" s="194"/>
      <c r="S35" s="194"/>
      <c r="T35" s="194"/>
      <c r="U35" s="196"/>
      <c r="V35" s="197"/>
      <c r="W35" s="198"/>
      <c r="X35" s="198"/>
      <c r="Y35" s="198"/>
      <c r="Z35" s="198"/>
      <c r="AA35" s="198"/>
      <c r="AB35" s="198"/>
      <c r="AC35" s="198"/>
      <c r="AD35" s="198"/>
      <c r="AE35" s="198"/>
      <c r="AF35" s="199"/>
      <c r="AG35" s="200"/>
      <c r="AH35" s="198"/>
      <c r="AI35" s="201"/>
      <c r="AJ35" s="197"/>
      <c r="AK35" s="198"/>
      <c r="AL35" s="199"/>
      <c r="AM35" s="200"/>
      <c r="AN35" s="198"/>
      <c r="AO35" s="201"/>
      <c r="AP35" s="202"/>
      <c r="AQ35" s="202"/>
      <c r="AR35" s="202"/>
      <c r="AS35" s="203"/>
      <c r="AT35" s="199"/>
      <c r="AU35" s="201"/>
      <c r="AV35" s="204"/>
      <c r="AW35" s="200"/>
      <c r="AX35" s="198"/>
      <c r="AY35" s="201"/>
      <c r="AZ35" s="200"/>
      <c r="BA35" s="198"/>
      <c r="BB35" s="201"/>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row>
    <row r="36" spans="1:96" ht="18.600000000000001" x14ac:dyDescent="0.3">
      <c r="A36" s="133" t="s">
        <v>275</v>
      </c>
      <c r="B36" s="193"/>
      <c r="C36" s="194"/>
      <c r="D36" s="194"/>
      <c r="E36" s="194"/>
      <c r="F36" s="194"/>
      <c r="G36" s="194"/>
      <c r="H36" s="194"/>
      <c r="I36" s="194"/>
      <c r="J36" s="194"/>
      <c r="K36" s="195"/>
      <c r="L36" s="193"/>
      <c r="M36" s="194"/>
      <c r="N36" s="194"/>
      <c r="O36" s="194"/>
      <c r="P36" s="194"/>
      <c r="Q36" s="194"/>
      <c r="R36" s="194"/>
      <c r="S36" s="194"/>
      <c r="T36" s="194"/>
      <c r="U36" s="196"/>
      <c r="V36" s="197"/>
      <c r="W36" s="198"/>
      <c r="X36" s="198"/>
      <c r="Y36" s="198"/>
      <c r="Z36" s="198"/>
      <c r="AA36" s="198"/>
      <c r="AB36" s="198"/>
      <c r="AC36" s="198"/>
      <c r="AD36" s="198"/>
      <c r="AE36" s="198"/>
      <c r="AF36" s="199"/>
      <c r="AG36" s="200"/>
      <c r="AH36" s="198"/>
      <c r="AI36" s="201"/>
      <c r="AJ36" s="197"/>
      <c r="AK36" s="198"/>
      <c r="AL36" s="199"/>
      <c r="AM36" s="200"/>
      <c r="AN36" s="198"/>
      <c r="AO36" s="201"/>
      <c r="AP36" s="202"/>
      <c r="AQ36" s="202"/>
      <c r="AR36" s="202"/>
      <c r="AS36" s="203"/>
      <c r="AT36" s="199"/>
      <c r="AU36" s="201"/>
      <c r="AV36" s="204"/>
      <c r="AW36" s="200"/>
      <c r="AX36" s="198"/>
      <c r="AY36" s="201"/>
      <c r="AZ36" s="200"/>
      <c r="BA36" s="198"/>
      <c r="BB36" s="201"/>
      <c r="BC36" s="176"/>
      <c r="BD36" s="176"/>
      <c r="BE36" s="176"/>
      <c r="BF36" s="176"/>
      <c r="BG36" s="176"/>
      <c r="BH36" s="176"/>
      <c r="BI36" s="176"/>
      <c r="BJ36" s="176"/>
      <c r="BK36" s="176"/>
      <c r="BL36" s="176"/>
      <c r="BM36" s="176"/>
      <c r="BN36" s="176"/>
      <c r="BO36" s="176"/>
      <c r="BP36" s="176"/>
      <c r="BQ36" s="176"/>
      <c r="BR36" s="176"/>
      <c r="BS36" s="176"/>
      <c r="BT36" s="176"/>
      <c r="BU36" s="176"/>
      <c r="BV36" s="176"/>
      <c r="BW36" s="176"/>
      <c r="BX36" s="176"/>
      <c r="BY36" s="176"/>
      <c r="BZ36" s="176"/>
      <c r="CA36" s="176"/>
      <c r="CB36" s="176"/>
      <c r="CC36" s="176"/>
      <c r="CD36" s="176"/>
      <c r="CE36" s="176"/>
      <c r="CF36" s="176"/>
      <c r="CG36" s="176"/>
      <c r="CH36" s="176"/>
      <c r="CI36" s="176"/>
      <c r="CJ36" s="176"/>
      <c r="CK36" s="176"/>
      <c r="CL36" s="176"/>
      <c r="CM36" s="176"/>
      <c r="CN36" s="176"/>
      <c r="CO36" s="176"/>
      <c r="CP36" s="176"/>
      <c r="CQ36" s="176"/>
      <c r="CR36" s="176"/>
    </row>
    <row r="37" spans="1:96" ht="18.600000000000001" x14ac:dyDescent="0.3">
      <c r="A37" s="133" t="s">
        <v>276</v>
      </c>
      <c r="B37" s="193"/>
      <c r="C37" s="194"/>
      <c r="D37" s="194"/>
      <c r="E37" s="194"/>
      <c r="F37" s="194"/>
      <c r="G37" s="194"/>
      <c r="H37" s="194"/>
      <c r="I37" s="194"/>
      <c r="J37" s="194"/>
      <c r="K37" s="195"/>
      <c r="L37" s="193"/>
      <c r="M37" s="194"/>
      <c r="N37" s="194"/>
      <c r="O37" s="194"/>
      <c r="P37" s="194"/>
      <c r="Q37" s="194"/>
      <c r="R37" s="194"/>
      <c r="S37" s="194"/>
      <c r="T37" s="194"/>
      <c r="U37" s="196"/>
      <c r="V37" s="197"/>
      <c r="W37" s="198"/>
      <c r="X37" s="198"/>
      <c r="Y37" s="198"/>
      <c r="Z37" s="198"/>
      <c r="AA37" s="198"/>
      <c r="AB37" s="198"/>
      <c r="AC37" s="198"/>
      <c r="AD37" s="198"/>
      <c r="AE37" s="198"/>
      <c r="AF37" s="199"/>
      <c r="AG37" s="200"/>
      <c r="AH37" s="198"/>
      <c r="AI37" s="201"/>
      <c r="AJ37" s="197"/>
      <c r="AK37" s="198"/>
      <c r="AL37" s="199"/>
      <c r="AM37" s="200"/>
      <c r="AN37" s="198"/>
      <c r="AO37" s="201"/>
      <c r="AP37" s="202"/>
      <c r="AQ37" s="202"/>
      <c r="AR37" s="202"/>
      <c r="AS37" s="203"/>
      <c r="AT37" s="199"/>
      <c r="AU37" s="201"/>
      <c r="AV37" s="204"/>
      <c r="AW37" s="200"/>
      <c r="AX37" s="198"/>
      <c r="AY37" s="201"/>
      <c r="AZ37" s="200"/>
      <c r="BA37" s="198"/>
      <c r="BB37" s="201"/>
      <c r="BC37" s="176"/>
      <c r="BD37" s="176"/>
      <c r="BE37" s="176"/>
      <c r="BF37" s="176"/>
      <c r="BG37" s="176"/>
      <c r="BH37" s="176"/>
      <c r="BI37" s="176"/>
      <c r="BJ37" s="176"/>
      <c r="BK37" s="176"/>
      <c r="BL37" s="176"/>
      <c r="BM37" s="176"/>
      <c r="BN37" s="176"/>
      <c r="BO37" s="176"/>
      <c r="BP37" s="176"/>
      <c r="BQ37" s="176"/>
      <c r="BR37" s="176"/>
      <c r="BS37" s="176"/>
      <c r="BT37" s="176"/>
      <c r="BU37" s="176"/>
      <c r="BV37" s="176"/>
      <c r="BW37" s="176"/>
      <c r="BX37" s="176"/>
      <c r="BY37" s="176"/>
      <c r="BZ37" s="176"/>
      <c r="CA37" s="176"/>
      <c r="CB37" s="176"/>
      <c r="CC37" s="176"/>
      <c r="CD37" s="176"/>
      <c r="CE37" s="176"/>
      <c r="CF37" s="176"/>
      <c r="CG37" s="176"/>
      <c r="CH37" s="176"/>
      <c r="CI37" s="176"/>
      <c r="CJ37" s="176"/>
      <c r="CK37" s="176"/>
      <c r="CL37" s="176"/>
      <c r="CM37" s="176"/>
      <c r="CN37" s="176"/>
      <c r="CO37" s="176"/>
      <c r="CP37" s="176"/>
      <c r="CQ37" s="176"/>
      <c r="CR37" s="176"/>
    </row>
    <row r="38" spans="1:96" ht="18.600000000000001" x14ac:dyDescent="0.3">
      <c r="A38" s="133" t="s">
        <v>277</v>
      </c>
      <c r="B38" s="193"/>
      <c r="C38" s="194"/>
      <c r="D38" s="194"/>
      <c r="E38" s="194"/>
      <c r="F38" s="194"/>
      <c r="G38" s="194"/>
      <c r="H38" s="194"/>
      <c r="I38" s="194"/>
      <c r="J38" s="194"/>
      <c r="K38" s="195"/>
      <c r="L38" s="193"/>
      <c r="M38" s="194"/>
      <c r="N38" s="194"/>
      <c r="O38" s="194"/>
      <c r="P38" s="194"/>
      <c r="Q38" s="194"/>
      <c r="R38" s="194"/>
      <c r="S38" s="194"/>
      <c r="T38" s="194"/>
      <c r="U38" s="196"/>
      <c r="V38" s="197"/>
      <c r="W38" s="198"/>
      <c r="X38" s="198"/>
      <c r="Y38" s="198"/>
      <c r="Z38" s="198"/>
      <c r="AA38" s="198"/>
      <c r="AB38" s="198"/>
      <c r="AC38" s="198"/>
      <c r="AD38" s="198"/>
      <c r="AE38" s="198"/>
      <c r="AF38" s="199"/>
      <c r="AG38" s="200"/>
      <c r="AH38" s="198"/>
      <c r="AI38" s="201"/>
      <c r="AJ38" s="197"/>
      <c r="AK38" s="198"/>
      <c r="AL38" s="199"/>
      <c r="AM38" s="200"/>
      <c r="AN38" s="198"/>
      <c r="AO38" s="201"/>
      <c r="AP38" s="202"/>
      <c r="AQ38" s="202"/>
      <c r="AR38" s="202"/>
      <c r="AS38" s="203"/>
      <c r="AT38" s="199"/>
      <c r="AU38" s="201"/>
      <c r="AV38" s="204"/>
      <c r="AW38" s="200"/>
      <c r="AX38" s="198"/>
      <c r="AY38" s="201"/>
      <c r="AZ38" s="200"/>
      <c r="BA38" s="198"/>
      <c r="BB38" s="201"/>
      <c r="BC38" s="176"/>
      <c r="BD38" s="176"/>
      <c r="BE38" s="176"/>
      <c r="BF38" s="176"/>
      <c r="BG38" s="176"/>
      <c r="BH38" s="176"/>
      <c r="BI38" s="176"/>
      <c r="BJ38" s="176"/>
      <c r="BK38" s="176"/>
      <c r="BL38" s="176"/>
      <c r="BM38" s="176"/>
      <c r="BN38" s="176"/>
      <c r="BO38" s="176"/>
      <c r="BP38" s="176"/>
      <c r="BQ38" s="176"/>
      <c r="BR38" s="176"/>
      <c r="BS38" s="176"/>
      <c r="BT38" s="176"/>
      <c r="BU38" s="176"/>
      <c r="BV38" s="176"/>
      <c r="BW38" s="176"/>
      <c r="BX38" s="176"/>
      <c r="BY38" s="176"/>
      <c r="BZ38" s="176"/>
      <c r="CA38" s="176"/>
      <c r="CB38" s="176"/>
      <c r="CC38" s="176"/>
      <c r="CD38" s="176"/>
      <c r="CE38" s="176"/>
      <c r="CF38" s="176"/>
      <c r="CG38" s="176"/>
      <c r="CH38" s="176"/>
      <c r="CI38" s="176"/>
      <c r="CJ38" s="176"/>
      <c r="CK38" s="176"/>
      <c r="CL38" s="176"/>
      <c r="CM38" s="176"/>
      <c r="CN38" s="176"/>
      <c r="CO38" s="176"/>
      <c r="CP38" s="176"/>
      <c r="CQ38" s="176"/>
      <c r="CR38" s="176"/>
    </row>
    <row r="39" spans="1:96" ht="18.600000000000001" x14ac:dyDescent="0.3">
      <c r="A39" s="133" t="s">
        <v>278</v>
      </c>
      <c r="B39" s="193"/>
      <c r="C39" s="194"/>
      <c r="D39" s="194"/>
      <c r="E39" s="194"/>
      <c r="F39" s="194"/>
      <c r="G39" s="194"/>
      <c r="H39" s="194"/>
      <c r="I39" s="194"/>
      <c r="J39" s="194"/>
      <c r="K39" s="195"/>
      <c r="L39" s="193"/>
      <c r="M39" s="194"/>
      <c r="N39" s="194"/>
      <c r="O39" s="194"/>
      <c r="P39" s="194"/>
      <c r="Q39" s="194"/>
      <c r="R39" s="194"/>
      <c r="S39" s="194"/>
      <c r="T39" s="194"/>
      <c r="U39" s="196"/>
      <c r="V39" s="197"/>
      <c r="W39" s="198"/>
      <c r="X39" s="198"/>
      <c r="Y39" s="198"/>
      <c r="Z39" s="198"/>
      <c r="AA39" s="198"/>
      <c r="AB39" s="198"/>
      <c r="AC39" s="198"/>
      <c r="AD39" s="198"/>
      <c r="AE39" s="198"/>
      <c r="AF39" s="199"/>
      <c r="AG39" s="200"/>
      <c r="AH39" s="198"/>
      <c r="AI39" s="201"/>
      <c r="AJ39" s="197"/>
      <c r="AK39" s="198"/>
      <c r="AL39" s="199"/>
      <c r="AM39" s="200"/>
      <c r="AN39" s="198"/>
      <c r="AO39" s="201"/>
      <c r="AP39" s="202"/>
      <c r="AQ39" s="202"/>
      <c r="AR39" s="202"/>
      <c r="AS39" s="203"/>
      <c r="AT39" s="199"/>
      <c r="AU39" s="201"/>
      <c r="AV39" s="204"/>
      <c r="AW39" s="200"/>
      <c r="AX39" s="198"/>
      <c r="AY39" s="201"/>
      <c r="AZ39" s="200"/>
      <c r="BA39" s="198"/>
      <c r="BB39" s="201"/>
      <c r="BC39" s="176"/>
      <c r="BD39" s="176"/>
      <c r="BE39" s="176"/>
      <c r="BF39" s="176"/>
      <c r="BG39" s="176"/>
      <c r="BH39" s="176"/>
      <c r="BI39" s="176"/>
      <c r="BJ39" s="176"/>
      <c r="BK39" s="176"/>
      <c r="BL39" s="176"/>
      <c r="BM39" s="176"/>
      <c r="BN39" s="176"/>
      <c r="BO39" s="176"/>
      <c r="BP39" s="176"/>
      <c r="BQ39" s="176"/>
      <c r="BR39" s="176"/>
      <c r="BS39" s="176"/>
      <c r="BT39" s="176"/>
      <c r="BU39" s="176"/>
      <c r="BV39" s="176"/>
      <c r="BW39" s="176"/>
      <c r="BX39" s="176"/>
      <c r="BY39" s="176"/>
      <c r="BZ39" s="176"/>
      <c r="CA39" s="176"/>
      <c r="CB39" s="176"/>
      <c r="CC39" s="176"/>
      <c r="CD39" s="176"/>
      <c r="CE39" s="176"/>
      <c r="CF39" s="176"/>
      <c r="CG39" s="176"/>
      <c r="CH39" s="176"/>
      <c r="CI39" s="176"/>
      <c r="CJ39" s="176"/>
      <c r="CK39" s="176"/>
      <c r="CL39" s="176"/>
      <c r="CM39" s="176"/>
      <c r="CN39" s="176"/>
      <c r="CO39" s="176"/>
      <c r="CP39" s="176"/>
      <c r="CQ39" s="176"/>
      <c r="CR39" s="176"/>
    </row>
    <row r="40" spans="1:96" ht="18.600000000000001" x14ac:dyDescent="0.3">
      <c r="A40" s="133" t="s">
        <v>279</v>
      </c>
      <c r="B40" s="193"/>
      <c r="C40" s="194"/>
      <c r="D40" s="194"/>
      <c r="E40" s="194"/>
      <c r="F40" s="194"/>
      <c r="G40" s="194"/>
      <c r="H40" s="194"/>
      <c r="I40" s="194"/>
      <c r="J40" s="194"/>
      <c r="K40" s="195"/>
      <c r="L40" s="193"/>
      <c r="M40" s="194"/>
      <c r="N40" s="194"/>
      <c r="O40" s="194"/>
      <c r="P40" s="194"/>
      <c r="Q40" s="194"/>
      <c r="R40" s="194"/>
      <c r="S40" s="194"/>
      <c r="T40" s="194"/>
      <c r="U40" s="196"/>
      <c r="V40" s="197"/>
      <c r="W40" s="198"/>
      <c r="X40" s="198"/>
      <c r="Y40" s="198"/>
      <c r="Z40" s="198"/>
      <c r="AA40" s="198"/>
      <c r="AB40" s="198"/>
      <c r="AC40" s="198"/>
      <c r="AD40" s="198"/>
      <c r="AE40" s="198"/>
      <c r="AF40" s="199"/>
      <c r="AG40" s="200"/>
      <c r="AH40" s="198"/>
      <c r="AI40" s="201"/>
      <c r="AJ40" s="197"/>
      <c r="AK40" s="198"/>
      <c r="AL40" s="199"/>
      <c r="AM40" s="200"/>
      <c r="AN40" s="198"/>
      <c r="AO40" s="201"/>
      <c r="AP40" s="202"/>
      <c r="AQ40" s="202"/>
      <c r="AR40" s="202"/>
      <c r="AS40" s="203"/>
      <c r="AT40" s="199"/>
      <c r="AU40" s="201"/>
      <c r="AV40" s="204"/>
      <c r="AW40" s="200"/>
      <c r="AX40" s="198"/>
      <c r="AY40" s="201"/>
      <c r="AZ40" s="200"/>
      <c r="BA40" s="198"/>
      <c r="BB40" s="201"/>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row>
    <row r="41" spans="1:96" ht="18.600000000000001" x14ac:dyDescent="0.3">
      <c r="A41" s="133" t="s">
        <v>280</v>
      </c>
      <c r="B41" s="193"/>
      <c r="C41" s="194"/>
      <c r="D41" s="194"/>
      <c r="E41" s="194"/>
      <c r="F41" s="194"/>
      <c r="G41" s="194"/>
      <c r="H41" s="194"/>
      <c r="I41" s="194"/>
      <c r="J41" s="194"/>
      <c r="K41" s="195"/>
      <c r="L41" s="193"/>
      <c r="M41" s="194"/>
      <c r="N41" s="194"/>
      <c r="O41" s="194"/>
      <c r="P41" s="194"/>
      <c r="Q41" s="194"/>
      <c r="R41" s="194"/>
      <c r="S41" s="194"/>
      <c r="T41" s="194"/>
      <c r="U41" s="196"/>
      <c r="V41" s="197"/>
      <c r="W41" s="198"/>
      <c r="X41" s="198"/>
      <c r="Y41" s="198"/>
      <c r="Z41" s="198"/>
      <c r="AA41" s="198"/>
      <c r="AB41" s="198"/>
      <c r="AC41" s="198"/>
      <c r="AD41" s="198"/>
      <c r="AE41" s="198"/>
      <c r="AF41" s="199"/>
      <c r="AG41" s="200"/>
      <c r="AH41" s="198"/>
      <c r="AI41" s="201"/>
      <c r="AJ41" s="197"/>
      <c r="AK41" s="198"/>
      <c r="AL41" s="199"/>
      <c r="AM41" s="200"/>
      <c r="AN41" s="198"/>
      <c r="AO41" s="201"/>
      <c r="AP41" s="202"/>
      <c r="AQ41" s="202"/>
      <c r="AR41" s="202"/>
      <c r="AS41" s="203"/>
      <c r="AT41" s="199"/>
      <c r="AU41" s="201"/>
      <c r="AV41" s="204"/>
      <c r="AW41" s="200"/>
      <c r="AX41" s="198"/>
      <c r="AY41" s="201"/>
      <c r="AZ41" s="200"/>
      <c r="BA41" s="198"/>
      <c r="BB41" s="201"/>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row>
    <row r="42" spans="1:96" ht="18.600000000000001" x14ac:dyDescent="0.3">
      <c r="A42" s="133" t="s">
        <v>281</v>
      </c>
      <c r="B42" s="193"/>
      <c r="C42" s="194"/>
      <c r="D42" s="194"/>
      <c r="E42" s="194"/>
      <c r="F42" s="194"/>
      <c r="G42" s="194"/>
      <c r="H42" s="194"/>
      <c r="I42" s="194"/>
      <c r="J42" s="194"/>
      <c r="K42" s="195"/>
      <c r="L42" s="193"/>
      <c r="M42" s="194"/>
      <c r="N42" s="194"/>
      <c r="O42" s="194"/>
      <c r="P42" s="194"/>
      <c r="Q42" s="194"/>
      <c r="R42" s="194"/>
      <c r="S42" s="194"/>
      <c r="T42" s="194"/>
      <c r="U42" s="196"/>
      <c r="V42" s="197"/>
      <c r="W42" s="198"/>
      <c r="X42" s="198"/>
      <c r="Y42" s="198"/>
      <c r="Z42" s="198"/>
      <c r="AA42" s="198"/>
      <c r="AB42" s="198"/>
      <c r="AC42" s="198"/>
      <c r="AD42" s="198"/>
      <c r="AE42" s="198"/>
      <c r="AF42" s="199"/>
      <c r="AG42" s="200"/>
      <c r="AH42" s="198"/>
      <c r="AI42" s="201"/>
      <c r="AJ42" s="197"/>
      <c r="AK42" s="198"/>
      <c r="AL42" s="199"/>
      <c r="AM42" s="200"/>
      <c r="AN42" s="198"/>
      <c r="AO42" s="201"/>
      <c r="AP42" s="202"/>
      <c r="AQ42" s="202"/>
      <c r="AR42" s="202"/>
      <c r="AS42" s="203"/>
      <c r="AT42" s="199"/>
      <c r="AU42" s="201"/>
      <c r="AV42" s="204"/>
      <c r="AW42" s="200"/>
      <c r="AX42" s="198"/>
      <c r="AY42" s="201"/>
      <c r="AZ42" s="200"/>
      <c r="BA42" s="198"/>
      <c r="BB42" s="201"/>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row>
    <row r="43" spans="1:96" ht="18.600000000000001" x14ac:dyDescent="0.3">
      <c r="A43" s="133" t="s">
        <v>282</v>
      </c>
      <c r="B43" s="193"/>
      <c r="C43" s="194"/>
      <c r="D43" s="194"/>
      <c r="E43" s="194"/>
      <c r="F43" s="194"/>
      <c r="G43" s="194"/>
      <c r="H43" s="194"/>
      <c r="I43" s="194"/>
      <c r="J43" s="194"/>
      <c r="K43" s="195"/>
      <c r="L43" s="193"/>
      <c r="M43" s="194"/>
      <c r="N43" s="194"/>
      <c r="O43" s="194"/>
      <c r="P43" s="194"/>
      <c r="Q43" s="194"/>
      <c r="R43" s="194"/>
      <c r="S43" s="194"/>
      <c r="T43" s="194"/>
      <c r="U43" s="196"/>
      <c r="V43" s="197"/>
      <c r="W43" s="198"/>
      <c r="X43" s="198"/>
      <c r="Y43" s="198"/>
      <c r="Z43" s="198"/>
      <c r="AA43" s="198"/>
      <c r="AB43" s="198"/>
      <c r="AC43" s="198"/>
      <c r="AD43" s="198"/>
      <c r="AE43" s="198"/>
      <c r="AF43" s="199"/>
      <c r="AG43" s="200"/>
      <c r="AH43" s="198"/>
      <c r="AI43" s="201"/>
      <c r="AJ43" s="197"/>
      <c r="AK43" s="198"/>
      <c r="AL43" s="199"/>
      <c r="AM43" s="200"/>
      <c r="AN43" s="198"/>
      <c r="AO43" s="201"/>
      <c r="AP43" s="202"/>
      <c r="AQ43" s="202"/>
      <c r="AR43" s="202"/>
      <c r="AS43" s="203"/>
      <c r="AT43" s="199"/>
      <c r="AU43" s="201"/>
      <c r="AV43" s="204"/>
      <c r="AW43" s="200"/>
      <c r="AX43" s="198"/>
      <c r="AY43" s="201"/>
      <c r="AZ43" s="200"/>
      <c r="BA43" s="198"/>
      <c r="BB43" s="201"/>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row>
    <row r="44" spans="1:96" ht="18.600000000000001" x14ac:dyDescent="0.3">
      <c r="A44" s="133" t="s">
        <v>283</v>
      </c>
      <c r="B44" s="193"/>
      <c r="C44" s="194"/>
      <c r="D44" s="194"/>
      <c r="E44" s="194"/>
      <c r="F44" s="194"/>
      <c r="G44" s="194"/>
      <c r="H44" s="194"/>
      <c r="I44" s="194"/>
      <c r="J44" s="194"/>
      <c r="K44" s="195"/>
      <c r="L44" s="193"/>
      <c r="M44" s="194"/>
      <c r="N44" s="194"/>
      <c r="O44" s="194"/>
      <c r="P44" s="194"/>
      <c r="Q44" s="194"/>
      <c r="R44" s="194"/>
      <c r="S44" s="194"/>
      <c r="T44" s="194"/>
      <c r="U44" s="196"/>
      <c r="V44" s="197"/>
      <c r="W44" s="198"/>
      <c r="X44" s="198"/>
      <c r="Y44" s="198"/>
      <c r="Z44" s="198"/>
      <c r="AA44" s="198"/>
      <c r="AB44" s="198"/>
      <c r="AC44" s="198"/>
      <c r="AD44" s="198"/>
      <c r="AE44" s="198"/>
      <c r="AF44" s="199"/>
      <c r="AG44" s="200"/>
      <c r="AH44" s="198"/>
      <c r="AI44" s="201"/>
      <c r="AJ44" s="197"/>
      <c r="AK44" s="198"/>
      <c r="AL44" s="199"/>
      <c r="AM44" s="200"/>
      <c r="AN44" s="198"/>
      <c r="AO44" s="201"/>
      <c r="AP44" s="202"/>
      <c r="AQ44" s="202"/>
      <c r="AR44" s="202"/>
      <c r="AS44" s="203"/>
      <c r="AT44" s="199"/>
      <c r="AU44" s="201"/>
      <c r="AV44" s="204"/>
      <c r="AW44" s="200"/>
      <c r="AX44" s="198"/>
      <c r="AY44" s="201"/>
      <c r="AZ44" s="200"/>
      <c r="BA44" s="198"/>
      <c r="BB44" s="201"/>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row>
    <row r="45" spans="1:96" ht="18.600000000000001" x14ac:dyDescent="0.3">
      <c r="A45" s="133" t="s">
        <v>284</v>
      </c>
      <c r="B45" s="193"/>
      <c r="C45" s="194"/>
      <c r="D45" s="194"/>
      <c r="E45" s="194"/>
      <c r="F45" s="194"/>
      <c r="G45" s="194"/>
      <c r="H45" s="194"/>
      <c r="I45" s="194"/>
      <c r="J45" s="194"/>
      <c r="K45" s="195"/>
      <c r="L45" s="193"/>
      <c r="M45" s="194"/>
      <c r="N45" s="194"/>
      <c r="O45" s="194"/>
      <c r="P45" s="194"/>
      <c r="Q45" s="194"/>
      <c r="R45" s="194"/>
      <c r="S45" s="194"/>
      <c r="T45" s="194"/>
      <c r="U45" s="196"/>
      <c r="V45" s="197"/>
      <c r="W45" s="198"/>
      <c r="X45" s="198"/>
      <c r="Y45" s="198"/>
      <c r="Z45" s="198"/>
      <c r="AA45" s="198"/>
      <c r="AB45" s="198"/>
      <c r="AC45" s="198"/>
      <c r="AD45" s="198"/>
      <c r="AE45" s="198"/>
      <c r="AF45" s="199"/>
      <c r="AG45" s="200"/>
      <c r="AH45" s="198"/>
      <c r="AI45" s="201"/>
      <c r="AJ45" s="197"/>
      <c r="AK45" s="198"/>
      <c r="AL45" s="199"/>
      <c r="AM45" s="200"/>
      <c r="AN45" s="198"/>
      <c r="AO45" s="201"/>
      <c r="AP45" s="202"/>
      <c r="AQ45" s="202"/>
      <c r="AR45" s="202"/>
      <c r="AS45" s="203"/>
      <c r="AT45" s="199"/>
      <c r="AU45" s="201"/>
      <c r="AV45" s="204"/>
      <c r="AW45" s="200"/>
      <c r="AX45" s="198"/>
      <c r="AY45" s="201"/>
      <c r="AZ45" s="200"/>
      <c r="BA45" s="198"/>
      <c r="BB45" s="201"/>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row>
    <row r="46" spans="1:96" ht="18.600000000000001" x14ac:dyDescent="0.3">
      <c r="A46" s="133" t="s">
        <v>285</v>
      </c>
      <c r="B46" s="193"/>
      <c r="C46" s="194"/>
      <c r="D46" s="194"/>
      <c r="E46" s="194"/>
      <c r="F46" s="194"/>
      <c r="G46" s="194"/>
      <c r="H46" s="194"/>
      <c r="I46" s="194"/>
      <c r="J46" s="194"/>
      <c r="K46" s="195"/>
      <c r="L46" s="193"/>
      <c r="M46" s="194"/>
      <c r="N46" s="194"/>
      <c r="O46" s="194"/>
      <c r="P46" s="194"/>
      <c r="Q46" s="194"/>
      <c r="R46" s="194"/>
      <c r="S46" s="194"/>
      <c r="T46" s="194"/>
      <c r="U46" s="196"/>
      <c r="V46" s="197"/>
      <c r="W46" s="198"/>
      <c r="X46" s="198"/>
      <c r="Y46" s="198"/>
      <c r="Z46" s="198"/>
      <c r="AA46" s="198"/>
      <c r="AB46" s="198"/>
      <c r="AC46" s="198"/>
      <c r="AD46" s="198"/>
      <c r="AE46" s="198"/>
      <c r="AF46" s="199"/>
      <c r="AG46" s="200"/>
      <c r="AH46" s="198"/>
      <c r="AI46" s="201"/>
      <c r="AJ46" s="197"/>
      <c r="AK46" s="198"/>
      <c r="AL46" s="199"/>
      <c r="AM46" s="200"/>
      <c r="AN46" s="198"/>
      <c r="AO46" s="201"/>
      <c r="AP46" s="202"/>
      <c r="AQ46" s="202"/>
      <c r="AR46" s="202"/>
      <c r="AS46" s="203"/>
      <c r="AT46" s="199"/>
      <c r="AU46" s="201"/>
      <c r="AV46" s="204"/>
      <c r="AW46" s="200"/>
      <c r="AX46" s="198"/>
      <c r="AY46" s="201"/>
      <c r="AZ46" s="200"/>
      <c r="BA46" s="198"/>
      <c r="BB46" s="201"/>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row>
    <row r="47" spans="1:96" ht="18.600000000000001" x14ac:dyDescent="0.3">
      <c r="A47" s="133" t="s">
        <v>286</v>
      </c>
      <c r="B47" s="193"/>
      <c r="C47" s="194"/>
      <c r="D47" s="194"/>
      <c r="E47" s="194"/>
      <c r="F47" s="194"/>
      <c r="G47" s="194"/>
      <c r="H47" s="194"/>
      <c r="I47" s="194"/>
      <c r="J47" s="194"/>
      <c r="K47" s="195"/>
      <c r="L47" s="193"/>
      <c r="M47" s="194"/>
      <c r="N47" s="194"/>
      <c r="O47" s="194"/>
      <c r="P47" s="194"/>
      <c r="Q47" s="194"/>
      <c r="R47" s="194"/>
      <c r="S47" s="194"/>
      <c r="T47" s="194"/>
      <c r="U47" s="196"/>
      <c r="V47" s="197"/>
      <c r="W47" s="198"/>
      <c r="X47" s="198"/>
      <c r="Y47" s="198"/>
      <c r="Z47" s="198"/>
      <c r="AA47" s="198"/>
      <c r="AB47" s="198"/>
      <c r="AC47" s="198"/>
      <c r="AD47" s="198"/>
      <c r="AE47" s="198"/>
      <c r="AF47" s="199"/>
      <c r="AG47" s="200"/>
      <c r="AH47" s="198"/>
      <c r="AI47" s="201"/>
      <c r="AJ47" s="197"/>
      <c r="AK47" s="198"/>
      <c r="AL47" s="199"/>
      <c r="AM47" s="200"/>
      <c r="AN47" s="198"/>
      <c r="AO47" s="201"/>
      <c r="AP47" s="202"/>
      <c r="AQ47" s="202"/>
      <c r="AR47" s="202"/>
      <c r="AS47" s="203"/>
      <c r="AT47" s="199"/>
      <c r="AU47" s="201"/>
      <c r="AV47" s="204"/>
      <c r="AW47" s="200"/>
      <c r="AX47" s="198"/>
      <c r="AY47" s="201"/>
      <c r="AZ47" s="200"/>
      <c r="BA47" s="198"/>
      <c r="BB47" s="201"/>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row>
    <row r="48" spans="1:96" ht="18.600000000000001" x14ac:dyDescent="0.3">
      <c r="A48" s="133" t="s">
        <v>287</v>
      </c>
      <c r="B48" s="193"/>
      <c r="C48" s="194"/>
      <c r="D48" s="194"/>
      <c r="E48" s="194"/>
      <c r="F48" s="194"/>
      <c r="G48" s="194"/>
      <c r="H48" s="194"/>
      <c r="I48" s="194"/>
      <c r="J48" s="194"/>
      <c r="K48" s="195"/>
      <c r="L48" s="193"/>
      <c r="M48" s="194"/>
      <c r="N48" s="194"/>
      <c r="O48" s="194"/>
      <c r="P48" s="194"/>
      <c r="Q48" s="194"/>
      <c r="R48" s="194"/>
      <c r="S48" s="194"/>
      <c r="T48" s="194"/>
      <c r="U48" s="196"/>
      <c r="V48" s="197"/>
      <c r="W48" s="198"/>
      <c r="X48" s="198"/>
      <c r="Y48" s="198"/>
      <c r="Z48" s="198"/>
      <c r="AA48" s="198"/>
      <c r="AB48" s="198"/>
      <c r="AC48" s="198"/>
      <c r="AD48" s="198"/>
      <c r="AE48" s="198"/>
      <c r="AF48" s="199"/>
      <c r="AG48" s="200"/>
      <c r="AH48" s="198"/>
      <c r="AI48" s="201"/>
      <c r="AJ48" s="197"/>
      <c r="AK48" s="198"/>
      <c r="AL48" s="199"/>
      <c r="AM48" s="200"/>
      <c r="AN48" s="198"/>
      <c r="AO48" s="201"/>
      <c r="AP48" s="202"/>
      <c r="AQ48" s="202"/>
      <c r="AR48" s="202"/>
      <c r="AS48" s="203"/>
      <c r="AT48" s="199"/>
      <c r="AU48" s="201"/>
      <c r="AV48" s="204"/>
      <c r="AW48" s="200"/>
      <c r="AX48" s="198"/>
      <c r="AY48" s="201"/>
      <c r="AZ48" s="200"/>
      <c r="BA48" s="198"/>
      <c r="BB48" s="201"/>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row>
    <row r="49" spans="1:96" ht="18.600000000000001" x14ac:dyDescent="0.3">
      <c r="A49" s="133" t="s">
        <v>288</v>
      </c>
      <c r="B49" s="193"/>
      <c r="C49" s="194"/>
      <c r="D49" s="194"/>
      <c r="E49" s="194"/>
      <c r="F49" s="194"/>
      <c r="G49" s="194"/>
      <c r="H49" s="194"/>
      <c r="I49" s="194"/>
      <c r="J49" s="194"/>
      <c r="K49" s="195"/>
      <c r="L49" s="193"/>
      <c r="M49" s="194"/>
      <c r="N49" s="194"/>
      <c r="O49" s="194"/>
      <c r="P49" s="194"/>
      <c r="Q49" s="194"/>
      <c r="R49" s="194"/>
      <c r="S49" s="194"/>
      <c r="T49" s="194"/>
      <c r="U49" s="196"/>
      <c r="V49" s="197"/>
      <c r="W49" s="198"/>
      <c r="X49" s="198"/>
      <c r="Y49" s="198"/>
      <c r="Z49" s="198"/>
      <c r="AA49" s="198"/>
      <c r="AB49" s="198"/>
      <c r="AC49" s="198"/>
      <c r="AD49" s="198"/>
      <c r="AE49" s="198"/>
      <c r="AF49" s="199"/>
      <c r="AG49" s="200"/>
      <c r="AH49" s="198"/>
      <c r="AI49" s="201"/>
      <c r="AJ49" s="197"/>
      <c r="AK49" s="198"/>
      <c r="AL49" s="199"/>
      <c r="AM49" s="200"/>
      <c r="AN49" s="198"/>
      <c r="AO49" s="201"/>
      <c r="AP49" s="202"/>
      <c r="AQ49" s="202"/>
      <c r="AR49" s="202"/>
      <c r="AS49" s="203"/>
      <c r="AT49" s="199"/>
      <c r="AU49" s="201"/>
      <c r="AV49" s="204"/>
      <c r="AW49" s="200"/>
      <c r="AX49" s="198"/>
      <c r="AY49" s="201"/>
      <c r="AZ49" s="200"/>
      <c r="BA49" s="198"/>
      <c r="BB49" s="201"/>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row>
    <row r="50" spans="1:96" ht="18.600000000000001" x14ac:dyDescent="0.3">
      <c r="A50" s="133" t="s">
        <v>289</v>
      </c>
      <c r="B50" s="193"/>
      <c r="C50" s="194"/>
      <c r="D50" s="194"/>
      <c r="E50" s="194"/>
      <c r="F50" s="194"/>
      <c r="G50" s="194"/>
      <c r="H50" s="194"/>
      <c r="I50" s="194"/>
      <c r="J50" s="194"/>
      <c r="K50" s="195"/>
      <c r="L50" s="193"/>
      <c r="M50" s="194"/>
      <c r="N50" s="194"/>
      <c r="O50" s="194"/>
      <c r="P50" s="194"/>
      <c r="Q50" s="194"/>
      <c r="R50" s="194"/>
      <c r="S50" s="194"/>
      <c r="T50" s="194"/>
      <c r="U50" s="196"/>
      <c r="V50" s="197"/>
      <c r="W50" s="198"/>
      <c r="X50" s="198"/>
      <c r="Y50" s="198"/>
      <c r="Z50" s="198"/>
      <c r="AA50" s="198"/>
      <c r="AB50" s="198"/>
      <c r="AC50" s="198"/>
      <c r="AD50" s="198"/>
      <c r="AE50" s="198"/>
      <c r="AF50" s="199"/>
      <c r="AG50" s="200"/>
      <c r="AH50" s="198"/>
      <c r="AI50" s="201"/>
      <c r="AJ50" s="197"/>
      <c r="AK50" s="198"/>
      <c r="AL50" s="199"/>
      <c r="AM50" s="200"/>
      <c r="AN50" s="198"/>
      <c r="AO50" s="201"/>
      <c r="AP50" s="202"/>
      <c r="AQ50" s="202"/>
      <c r="AR50" s="202"/>
      <c r="AS50" s="203"/>
      <c r="AT50" s="199"/>
      <c r="AU50" s="201"/>
      <c r="AV50" s="204"/>
      <c r="AW50" s="200"/>
      <c r="AX50" s="198"/>
      <c r="AY50" s="201"/>
      <c r="AZ50" s="200"/>
      <c r="BA50" s="198"/>
      <c r="BB50" s="201"/>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row>
    <row r="51" spans="1:96" ht="18.600000000000001" x14ac:dyDescent="0.3">
      <c r="A51" s="133" t="s">
        <v>290</v>
      </c>
      <c r="B51" s="193"/>
      <c r="C51" s="194"/>
      <c r="D51" s="194"/>
      <c r="E51" s="194"/>
      <c r="F51" s="194"/>
      <c r="G51" s="194"/>
      <c r="H51" s="194"/>
      <c r="I51" s="194"/>
      <c r="J51" s="194"/>
      <c r="K51" s="195"/>
      <c r="L51" s="193"/>
      <c r="M51" s="194"/>
      <c r="N51" s="194"/>
      <c r="O51" s="194"/>
      <c r="P51" s="194"/>
      <c r="Q51" s="194"/>
      <c r="R51" s="194"/>
      <c r="S51" s="194"/>
      <c r="T51" s="194"/>
      <c r="U51" s="196"/>
      <c r="V51" s="197"/>
      <c r="W51" s="198"/>
      <c r="X51" s="198"/>
      <c r="Y51" s="198"/>
      <c r="Z51" s="198"/>
      <c r="AA51" s="198"/>
      <c r="AB51" s="198"/>
      <c r="AC51" s="198"/>
      <c r="AD51" s="198"/>
      <c r="AE51" s="198"/>
      <c r="AF51" s="199"/>
      <c r="AG51" s="200"/>
      <c r="AH51" s="198"/>
      <c r="AI51" s="201"/>
      <c r="AJ51" s="197"/>
      <c r="AK51" s="198"/>
      <c r="AL51" s="199"/>
      <c r="AM51" s="200"/>
      <c r="AN51" s="198"/>
      <c r="AO51" s="201"/>
      <c r="AP51" s="202"/>
      <c r="AQ51" s="202"/>
      <c r="AR51" s="202"/>
      <c r="AS51" s="203"/>
      <c r="AT51" s="199"/>
      <c r="AU51" s="201"/>
      <c r="AV51" s="204"/>
      <c r="AW51" s="200"/>
      <c r="AX51" s="198"/>
      <c r="AY51" s="201"/>
      <c r="AZ51" s="200"/>
      <c r="BA51" s="198"/>
      <c r="BB51" s="201"/>
      <c r="BC51" s="176"/>
      <c r="BD51" s="176"/>
      <c r="BE51" s="176"/>
      <c r="BF51" s="176"/>
      <c r="BG51" s="176"/>
      <c r="BH51" s="176"/>
      <c r="BI51" s="176"/>
      <c r="BJ51" s="176"/>
      <c r="BK51" s="176"/>
      <c r="BL51" s="176"/>
      <c r="BM51" s="176"/>
      <c r="BN51" s="176"/>
      <c r="BO51" s="176"/>
      <c r="BP51" s="176"/>
      <c r="BQ51" s="176"/>
      <c r="BR51" s="176"/>
      <c r="BS51" s="176"/>
      <c r="BT51" s="176"/>
      <c r="BU51" s="176"/>
      <c r="BV51" s="176"/>
      <c r="BW51" s="176"/>
      <c r="BX51" s="176"/>
      <c r="BY51" s="176"/>
      <c r="BZ51" s="176"/>
      <c r="CA51" s="176"/>
      <c r="CB51" s="176"/>
      <c r="CC51" s="176"/>
      <c r="CD51" s="176"/>
      <c r="CE51" s="176"/>
      <c r="CF51" s="176"/>
      <c r="CG51" s="176"/>
      <c r="CH51" s="176"/>
      <c r="CI51" s="176"/>
      <c r="CJ51" s="176"/>
      <c r="CK51" s="176"/>
      <c r="CL51" s="176"/>
      <c r="CM51" s="176"/>
      <c r="CN51" s="176"/>
      <c r="CO51" s="176"/>
      <c r="CP51" s="176"/>
      <c r="CQ51" s="176"/>
      <c r="CR51" s="176"/>
    </row>
    <row r="52" spans="1:96" ht="18.600000000000001" x14ac:dyDescent="0.3">
      <c r="A52" s="133" t="s">
        <v>291</v>
      </c>
      <c r="B52" s="193"/>
      <c r="C52" s="194"/>
      <c r="D52" s="194"/>
      <c r="E52" s="194"/>
      <c r="F52" s="194"/>
      <c r="G52" s="194"/>
      <c r="H52" s="194"/>
      <c r="I52" s="194"/>
      <c r="J52" s="194"/>
      <c r="K52" s="195"/>
      <c r="L52" s="193"/>
      <c r="M52" s="194"/>
      <c r="N52" s="194"/>
      <c r="O52" s="194"/>
      <c r="P52" s="194"/>
      <c r="Q52" s="194"/>
      <c r="R52" s="194"/>
      <c r="S52" s="194"/>
      <c r="T52" s="194"/>
      <c r="U52" s="196"/>
      <c r="V52" s="197"/>
      <c r="W52" s="198"/>
      <c r="X52" s="198"/>
      <c r="Y52" s="198"/>
      <c r="Z52" s="198"/>
      <c r="AA52" s="198"/>
      <c r="AB52" s="198"/>
      <c r="AC52" s="198"/>
      <c r="AD52" s="198"/>
      <c r="AE52" s="198"/>
      <c r="AF52" s="199"/>
      <c r="AG52" s="200"/>
      <c r="AH52" s="198"/>
      <c r="AI52" s="201"/>
      <c r="AJ52" s="197"/>
      <c r="AK52" s="198"/>
      <c r="AL52" s="199"/>
      <c r="AM52" s="200"/>
      <c r="AN52" s="198"/>
      <c r="AO52" s="201"/>
      <c r="AP52" s="202"/>
      <c r="AQ52" s="202"/>
      <c r="AR52" s="202"/>
      <c r="AS52" s="203"/>
      <c r="AT52" s="199"/>
      <c r="AU52" s="201"/>
      <c r="AV52" s="204"/>
      <c r="AW52" s="200"/>
      <c r="AX52" s="198"/>
      <c r="AY52" s="201"/>
      <c r="AZ52" s="200"/>
      <c r="BA52" s="198"/>
      <c r="BB52" s="201"/>
      <c r="BC52" s="176"/>
      <c r="BD52" s="176"/>
      <c r="BE52" s="176"/>
      <c r="BF52" s="176"/>
      <c r="BG52" s="176"/>
      <c r="BH52" s="176"/>
      <c r="BI52" s="176"/>
      <c r="BJ52" s="176"/>
      <c r="BK52" s="176"/>
      <c r="BL52" s="176"/>
      <c r="BM52" s="176"/>
      <c r="BN52" s="176"/>
      <c r="BO52" s="176"/>
      <c r="BP52" s="176"/>
      <c r="BQ52" s="176"/>
      <c r="BR52" s="176"/>
      <c r="BS52" s="176"/>
      <c r="BT52" s="176"/>
      <c r="BU52" s="176"/>
      <c r="BV52" s="176"/>
      <c r="BW52" s="176"/>
      <c r="BX52" s="176"/>
      <c r="BY52" s="176"/>
      <c r="BZ52" s="176"/>
      <c r="CA52" s="176"/>
      <c r="CB52" s="176"/>
      <c r="CC52" s="176"/>
      <c r="CD52" s="176"/>
      <c r="CE52" s="176"/>
      <c r="CF52" s="176"/>
      <c r="CG52" s="176"/>
      <c r="CH52" s="176"/>
      <c r="CI52" s="176"/>
      <c r="CJ52" s="176"/>
      <c r="CK52" s="176"/>
      <c r="CL52" s="176"/>
      <c r="CM52" s="176"/>
      <c r="CN52" s="176"/>
      <c r="CO52" s="176"/>
      <c r="CP52" s="176"/>
      <c r="CQ52" s="176"/>
      <c r="CR52" s="176"/>
    </row>
    <row r="53" spans="1:96" ht="19.2" thickBot="1" x14ac:dyDescent="0.35">
      <c r="A53" s="141" t="s">
        <v>292</v>
      </c>
      <c r="B53" s="205"/>
      <c r="C53" s="147"/>
      <c r="D53" s="147"/>
      <c r="E53" s="147"/>
      <c r="F53" s="147"/>
      <c r="G53" s="147"/>
      <c r="H53" s="147"/>
      <c r="I53" s="147"/>
      <c r="J53" s="147"/>
      <c r="K53" s="206"/>
      <c r="L53" s="205"/>
      <c r="M53" s="147"/>
      <c r="N53" s="147"/>
      <c r="O53" s="147"/>
      <c r="P53" s="147"/>
      <c r="Q53" s="147"/>
      <c r="R53" s="147"/>
      <c r="S53" s="147"/>
      <c r="T53" s="147"/>
      <c r="U53" s="207"/>
      <c r="V53" s="208"/>
      <c r="W53" s="209"/>
      <c r="X53" s="209"/>
      <c r="Y53" s="209"/>
      <c r="Z53" s="209"/>
      <c r="AA53" s="209"/>
      <c r="AB53" s="209"/>
      <c r="AC53" s="209"/>
      <c r="AD53" s="209"/>
      <c r="AE53" s="209"/>
      <c r="AF53" s="210"/>
      <c r="AG53" s="211"/>
      <c r="AH53" s="209"/>
      <c r="AI53" s="212"/>
      <c r="AJ53" s="208"/>
      <c r="AK53" s="209"/>
      <c r="AL53" s="210"/>
      <c r="AM53" s="211"/>
      <c r="AN53" s="209"/>
      <c r="AO53" s="212"/>
      <c r="AP53" s="213"/>
      <c r="AQ53" s="213"/>
      <c r="AR53" s="213"/>
      <c r="AS53" s="214"/>
      <c r="AT53" s="210"/>
      <c r="AU53" s="212"/>
      <c r="AV53" s="215"/>
      <c r="AW53" s="211"/>
      <c r="AX53" s="209"/>
      <c r="AY53" s="212"/>
      <c r="AZ53" s="211"/>
      <c r="BA53" s="209"/>
      <c r="BB53" s="212"/>
      <c r="BC53" s="176"/>
      <c r="BD53" s="176"/>
      <c r="BE53" s="176"/>
      <c r="BF53" s="176"/>
      <c r="BG53" s="176"/>
      <c r="BH53" s="176"/>
      <c r="BI53" s="176"/>
      <c r="BJ53" s="176"/>
      <c r="BK53" s="176"/>
      <c r="BL53" s="176"/>
      <c r="BM53" s="176"/>
      <c r="BN53" s="176"/>
      <c r="BO53" s="176"/>
      <c r="BP53" s="176"/>
      <c r="BQ53" s="176"/>
      <c r="BR53" s="176"/>
      <c r="BS53" s="176"/>
      <c r="BT53" s="176"/>
      <c r="BU53" s="176"/>
      <c r="BV53" s="176"/>
      <c r="BW53" s="176"/>
      <c r="BX53" s="176"/>
      <c r="BY53" s="176"/>
      <c r="BZ53" s="176"/>
      <c r="CA53" s="176"/>
      <c r="CB53" s="176"/>
      <c r="CC53" s="176"/>
      <c r="CD53" s="176"/>
      <c r="CE53" s="176"/>
      <c r="CF53" s="176"/>
      <c r="CG53" s="176"/>
      <c r="CH53" s="176"/>
      <c r="CI53" s="176"/>
      <c r="CJ53" s="176"/>
      <c r="CK53" s="176"/>
      <c r="CL53" s="176"/>
      <c r="CM53" s="176"/>
      <c r="CN53" s="176"/>
      <c r="CO53" s="176"/>
      <c r="CP53" s="176"/>
      <c r="CQ53" s="176"/>
      <c r="CR53" s="176"/>
    </row>
    <row r="54" spans="1:96" x14ac:dyDescent="0.3">
      <c r="A54" s="176"/>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76"/>
      <c r="BL54" s="176"/>
      <c r="BM54" s="176"/>
      <c r="BN54" s="176"/>
      <c r="BO54" s="176"/>
      <c r="BP54" s="176"/>
      <c r="BQ54" s="176"/>
      <c r="BR54" s="176"/>
      <c r="BS54" s="176"/>
      <c r="BT54" s="176"/>
      <c r="BU54" s="176"/>
      <c r="BV54" s="176"/>
      <c r="BW54" s="176"/>
      <c r="BX54" s="176"/>
      <c r="BY54" s="176"/>
      <c r="BZ54" s="176"/>
      <c r="CA54" s="176"/>
      <c r="CB54" s="176"/>
      <c r="CC54" s="176"/>
      <c r="CD54" s="176"/>
      <c r="CE54" s="176"/>
      <c r="CF54" s="176"/>
      <c r="CG54" s="176"/>
      <c r="CH54" s="176"/>
      <c r="CI54" s="176"/>
      <c r="CJ54" s="176"/>
      <c r="CK54" s="176"/>
      <c r="CL54" s="176"/>
      <c r="CM54" s="176"/>
      <c r="CN54" s="176"/>
      <c r="CO54" s="176"/>
      <c r="CP54" s="176"/>
      <c r="CQ54" s="176"/>
      <c r="CR54" s="176"/>
    </row>
    <row r="55" spans="1:96" x14ac:dyDescent="0.3">
      <c r="A55" s="176"/>
      <c r="B55" s="176"/>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176"/>
      <c r="CL55" s="176"/>
      <c r="CM55" s="176"/>
      <c r="CN55" s="176"/>
      <c r="CO55" s="176"/>
      <c r="CP55" s="176"/>
      <c r="CQ55" s="176"/>
      <c r="CR55" s="176"/>
    </row>
    <row r="56" spans="1:96" ht="18.600000000000001" x14ac:dyDescent="0.3">
      <c r="A56" s="313" t="s">
        <v>293</v>
      </c>
      <c r="B56" s="313"/>
      <c r="C56" s="313"/>
      <c r="D56" s="313"/>
      <c r="E56" s="313"/>
      <c r="F56" s="313"/>
      <c r="G56" s="313"/>
      <c r="H56" s="313"/>
      <c r="I56" s="313"/>
      <c r="J56" s="313"/>
      <c r="K56" s="313"/>
      <c r="L56" s="313"/>
      <c r="M56" s="313"/>
      <c r="N56" s="313"/>
      <c r="O56" s="313"/>
      <c r="P56" s="313"/>
      <c r="Q56" s="313"/>
      <c r="R56" s="176"/>
      <c r="S56" s="176"/>
      <c r="T56" s="176"/>
      <c r="U56" s="176"/>
      <c r="V56" s="176"/>
      <c r="W56" s="176"/>
      <c r="X56" s="176"/>
      <c r="Y56" s="176"/>
      <c r="Z56" s="176"/>
      <c r="AA56" s="176"/>
      <c r="AB56" s="176"/>
      <c r="AC56" s="176"/>
      <c r="AD56" s="176"/>
      <c r="AE56" s="176"/>
      <c r="AF56" s="176"/>
      <c r="AG56" s="176"/>
      <c r="AH56" s="176"/>
      <c r="AI56" s="176"/>
      <c r="AJ56" s="176"/>
      <c r="AK56" s="176"/>
      <c r="AL56" s="176"/>
      <c r="AM56" s="176"/>
      <c r="AN56" s="176"/>
      <c r="AO56" s="176"/>
      <c r="AP56" s="176"/>
      <c r="AQ56" s="176"/>
      <c r="AR56" s="176"/>
      <c r="AS56" s="176"/>
      <c r="AT56" s="176"/>
      <c r="AU56" s="176"/>
      <c r="AV56" s="176"/>
      <c r="AW56" s="176"/>
      <c r="AX56" s="176"/>
      <c r="AY56" s="176"/>
      <c r="AZ56" s="176"/>
      <c r="BA56" s="176"/>
      <c r="BB56" s="176"/>
      <c r="BC56" s="176"/>
      <c r="BD56" s="176"/>
      <c r="BE56" s="176"/>
      <c r="BF56" s="176"/>
      <c r="BG56" s="176"/>
      <c r="BH56" s="176"/>
      <c r="BI56" s="176"/>
      <c r="BJ56" s="176"/>
      <c r="BK56" s="176"/>
      <c r="BL56" s="176"/>
      <c r="BM56" s="176"/>
      <c r="BN56" s="176"/>
      <c r="BO56" s="176"/>
      <c r="BP56" s="176"/>
      <c r="BQ56" s="176"/>
      <c r="BR56" s="176"/>
      <c r="BS56" s="176"/>
      <c r="BT56" s="176"/>
      <c r="BU56" s="176"/>
      <c r="BV56" s="176"/>
      <c r="BW56" s="176"/>
      <c r="BX56" s="176"/>
      <c r="BY56" s="176"/>
      <c r="BZ56" s="176"/>
      <c r="CA56" s="176"/>
      <c r="CB56" s="176"/>
      <c r="CC56" s="176"/>
      <c r="CD56" s="176"/>
      <c r="CE56" s="176"/>
      <c r="CF56" s="176"/>
      <c r="CG56" s="176"/>
      <c r="CH56" s="176"/>
      <c r="CI56" s="176"/>
      <c r="CJ56" s="176"/>
      <c r="CK56" s="176"/>
      <c r="CL56" s="176"/>
      <c r="CM56" s="176"/>
      <c r="CN56" s="176"/>
      <c r="CO56" s="176"/>
      <c r="CP56" s="176"/>
      <c r="CQ56" s="176"/>
      <c r="CR56" s="176"/>
    </row>
    <row r="57" spans="1:96" ht="54" customHeight="1" x14ac:dyDescent="0.3">
      <c r="A57" s="314" t="s">
        <v>470</v>
      </c>
      <c r="B57" s="314"/>
      <c r="C57" s="314"/>
      <c r="D57" s="314"/>
      <c r="E57" s="314"/>
      <c r="F57" s="314"/>
      <c r="G57" s="314"/>
      <c r="H57" s="314"/>
      <c r="I57" s="314"/>
      <c r="J57" s="314"/>
      <c r="K57" s="314"/>
      <c r="L57" s="314"/>
      <c r="M57" s="314"/>
      <c r="N57" s="314"/>
      <c r="O57" s="314"/>
      <c r="P57" s="314"/>
      <c r="Q57" s="314"/>
      <c r="R57" s="176"/>
      <c r="S57" s="176"/>
      <c r="T57" s="176"/>
      <c r="U57" s="176"/>
      <c r="V57" s="176"/>
      <c r="W57" s="176"/>
      <c r="X57" s="176"/>
      <c r="Y57" s="176"/>
      <c r="Z57" s="176"/>
      <c r="AA57" s="176"/>
      <c r="AB57" s="176"/>
      <c r="AC57" s="176"/>
      <c r="AD57" s="176"/>
      <c r="AE57" s="176"/>
      <c r="AF57" s="176"/>
      <c r="AG57" s="176"/>
      <c r="AH57" s="176"/>
      <c r="AI57" s="176"/>
      <c r="AJ57" s="176"/>
      <c r="AK57" s="176"/>
      <c r="AL57" s="176"/>
      <c r="AM57" s="176"/>
      <c r="AN57" s="176"/>
      <c r="AO57" s="176"/>
      <c r="AP57" s="176"/>
      <c r="AQ57" s="176"/>
      <c r="AR57" s="176"/>
      <c r="AS57" s="176"/>
      <c r="AT57" s="176"/>
      <c r="AU57" s="176"/>
      <c r="AV57" s="176"/>
      <c r="AW57" s="176"/>
      <c r="AX57" s="176"/>
      <c r="AY57" s="176"/>
      <c r="AZ57" s="176"/>
      <c r="BA57" s="176"/>
      <c r="BB57" s="176"/>
      <c r="BC57" s="176"/>
      <c r="BD57" s="176"/>
      <c r="BE57" s="176"/>
      <c r="BF57" s="176"/>
      <c r="BG57" s="176"/>
      <c r="BH57" s="176"/>
      <c r="BI57" s="176"/>
      <c r="BJ57" s="176"/>
      <c r="BK57" s="176"/>
      <c r="BL57" s="176"/>
      <c r="BM57" s="176"/>
      <c r="BN57" s="176"/>
      <c r="BO57" s="176"/>
      <c r="BP57" s="176"/>
      <c r="BQ57" s="176"/>
      <c r="BR57" s="176"/>
      <c r="BS57" s="176"/>
      <c r="BT57" s="176"/>
      <c r="BU57" s="176"/>
      <c r="BV57" s="176"/>
      <c r="BW57" s="176"/>
      <c r="BX57" s="176"/>
      <c r="BY57" s="176"/>
      <c r="BZ57" s="176"/>
      <c r="CA57" s="176"/>
      <c r="CB57" s="176"/>
      <c r="CC57" s="176"/>
      <c r="CD57" s="176"/>
      <c r="CE57" s="176"/>
      <c r="CF57" s="176"/>
      <c r="CG57" s="176"/>
      <c r="CH57" s="176"/>
      <c r="CI57" s="176"/>
      <c r="CJ57" s="176"/>
      <c r="CK57" s="176"/>
      <c r="CL57" s="176"/>
      <c r="CM57" s="176"/>
      <c r="CN57" s="176"/>
      <c r="CO57" s="176"/>
      <c r="CP57" s="176"/>
      <c r="CQ57" s="176"/>
      <c r="CR57" s="176"/>
    </row>
    <row r="58" spans="1:96" ht="54" customHeight="1" x14ac:dyDescent="0.3">
      <c r="A58" s="314"/>
      <c r="B58" s="314"/>
      <c r="C58" s="314"/>
      <c r="D58" s="314"/>
      <c r="E58" s="314"/>
      <c r="F58" s="314"/>
      <c r="G58" s="314"/>
      <c r="H58" s="314"/>
      <c r="I58" s="314"/>
      <c r="J58" s="314"/>
      <c r="K58" s="314"/>
      <c r="L58" s="314"/>
      <c r="M58" s="314"/>
      <c r="N58" s="314"/>
      <c r="O58" s="314"/>
      <c r="P58" s="314"/>
      <c r="Q58" s="314"/>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76"/>
      <c r="BL58" s="176"/>
      <c r="BM58" s="176"/>
      <c r="BN58" s="176"/>
      <c r="BO58" s="176"/>
      <c r="BP58" s="176"/>
      <c r="BQ58" s="176"/>
      <c r="BR58" s="176"/>
      <c r="BS58" s="176"/>
      <c r="BT58" s="176"/>
      <c r="BU58" s="176"/>
      <c r="BV58" s="176"/>
      <c r="BW58" s="176"/>
      <c r="BX58" s="176"/>
      <c r="BY58" s="176"/>
      <c r="BZ58" s="176"/>
      <c r="CA58" s="176"/>
      <c r="CB58" s="176"/>
      <c r="CC58" s="176"/>
      <c r="CD58" s="176"/>
      <c r="CE58" s="176"/>
      <c r="CF58" s="176"/>
      <c r="CG58" s="176"/>
      <c r="CH58" s="176"/>
      <c r="CI58" s="176"/>
      <c r="CJ58" s="176"/>
      <c r="CK58" s="176"/>
      <c r="CL58" s="176"/>
      <c r="CM58" s="176"/>
      <c r="CN58" s="176"/>
      <c r="CO58" s="176"/>
      <c r="CP58" s="176"/>
      <c r="CQ58" s="176"/>
      <c r="CR58" s="176"/>
    </row>
    <row r="59" spans="1:96" ht="54" customHeight="1" x14ac:dyDescent="0.3">
      <c r="A59" s="314"/>
      <c r="B59" s="314"/>
      <c r="C59" s="314"/>
      <c r="D59" s="314"/>
      <c r="E59" s="314"/>
      <c r="F59" s="314"/>
      <c r="G59" s="314"/>
      <c r="H59" s="314"/>
      <c r="I59" s="314"/>
      <c r="J59" s="314"/>
      <c r="K59" s="314"/>
      <c r="L59" s="314"/>
      <c r="M59" s="314"/>
      <c r="N59" s="314"/>
      <c r="O59" s="314"/>
      <c r="P59" s="314"/>
      <c r="Q59" s="314"/>
      <c r="R59" s="176"/>
      <c r="S59" s="176"/>
      <c r="T59" s="176"/>
      <c r="U59" s="176"/>
      <c r="V59" s="176"/>
      <c r="W59" s="176"/>
      <c r="X59" s="176"/>
      <c r="Y59" s="176"/>
      <c r="Z59" s="176"/>
      <c r="AA59" s="176"/>
      <c r="AB59" s="176"/>
      <c r="AC59" s="176"/>
      <c r="AD59" s="176"/>
      <c r="AE59" s="176"/>
      <c r="AF59" s="176"/>
      <c r="AG59" s="176"/>
      <c r="AH59" s="176"/>
      <c r="AI59" s="176"/>
      <c r="AJ59" s="176"/>
      <c r="AK59" s="176"/>
      <c r="AL59" s="176"/>
      <c r="AM59" s="176"/>
      <c r="AN59" s="176"/>
      <c r="AO59" s="176"/>
      <c r="AP59" s="176"/>
      <c r="AQ59" s="176"/>
      <c r="AR59" s="176"/>
      <c r="AS59" s="176"/>
      <c r="AT59" s="176"/>
      <c r="AU59" s="176"/>
      <c r="AV59" s="176"/>
      <c r="AW59" s="176"/>
      <c r="AX59" s="176"/>
      <c r="AY59" s="176"/>
      <c r="AZ59" s="176"/>
      <c r="BA59" s="176"/>
      <c r="BB59" s="176"/>
      <c r="BC59" s="176"/>
      <c r="BD59" s="176"/>
      <c r="BE59" s="176"/>
      <c r="BF59" s="176"/>
      <c r="BG59" s="176"/>
      <c r="BH59" s="176"/>
      <c r="BI59" s="176"/>
      <c r="BJ59" s="176"/>
      <c r="BK59" s="176"/>
      <c r="BL59" s="176"/>
      <c r="BM59" s="176"/>
      <c r="BN59" s="176"/>
      <c r="BO59" s="176"/>
      <c r="BP59" s="176"/>
      <c r="BQ59" s="176"/>
      <c r="BR59" s="176"/>
      <c r="BS59" s="176"/>
      <c r="BT59" s="176"/>
      <c r="BU59" s="176"/>
      <c r="BV59" s="176"/>
      <c r="BW59" s="176"/>
      <c r="BX59" s="176"/>
      <c r="BY59" s="176"/>
      <c r="BZ59" s="176"/>
      <c r="CA59" s="176"/>
      <c r="CB59" s="176"/>
      <c r="CC59" s="176"/>
      <c r="CD59" s="176"/>
      <c r="CE59" s="176"/>
      <c r="CF59" s="176"/>
      <c r="CG59" s="176"/>
      <c r="CH59" s="176"/>
      <c r="CI59" s="176"/>
      <c r="CJ59" s="176"/>
      <c r="CK59" s="176"/>
      <c r="CL59" s="176"/>
      <c r="CM59" s="176"/>
      <c r="CN59" s="176"/>
      <c r="CO59" s="176"/>
      <c r="CP59" s="176"/>
      <c r="CQ59" s="176"/>
      <c r="CR59" s="176"/>
    </row>
    <row r="60" spans="1:96" ht="46.5" customHeight="1" x14ac:dyDescent="0.3">
      <c r="A60" s="314"/>
      <c r="B60" s="314"/>
      <c r="C60" s="314"/>
      <c r="D60" s="314"/>
      <c r="E60" s="314"/>
      <c r="F60" s="314"/>
      <c r="G60" s="314"/>
      <c r="H60" s="314"/>
      <c r="I60" s="314"/>
      <c r="J60" s="314"/>
      <c r="K60" s="314"/>
      <c r="L60" s="314"/>
      <c r="M60" s="314"/>
      <c r="N60" s="314"/>
      <c r="O60" s="314"/>
      <c r="P60" s="314"/>
      <c r="Q60" s="314"/>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row>
    <row r="61" spans="1:96" ht="63" customHeight="1" x14ac:dyDescent="0.3">
      <c r="A61" s="314"/>
      <c r="B61" s="314"/>
      <c r="C61" s="314"/>
      <c r="D61" s="314"/>
      <c r="E61" s="314"/>
      <c r="F61" s="314"/>
      <c r="G61" s="314"/>
      <c r="H61" s="314"/>
      <c r="I61" s="314"/>
      <c r="J61" s="314"/>
      <c r="K61" s="314"/>
      <c r="L61" s="314"/>
      <c r="M61" s="314"/>
      <c r="N61" s="314"/>
      <c r="O61" s="314"/>
      <c r="P61" s="314"/>
      <c r="Q61" s="314"/>
      <c r="R61" s="176"/>
      <c r="S61" s="176"/>
      <c r="T61" s="176"/>
      <c r="U61" s="176"/>
      <c r="V61" s="176"/>
      <c r="W61" s="176"/>
      <c r="X61" s="176"/>
      <c r="Y61" s="176"/>
      <c r="Z61" s="176"/>
      <c r="AA61" s="176"/>
      <c r="AB61" s="176"/>
      <c r="AC61" s="176"/>
      <c r="AD61" s="176"/>
      <c r="AE61" s="176"/>
      <c r="AF61" s="176"/>
      <c r="AG61" s="176"/>
      <c r="AH61" s="176"/>
      <c r="AI61" s="176"/>
      <c r="AJ61" s="176"/>
      <c r="AK61" s="176"/>
      <c r="AL61" s="176"/>
      <c r="AM61" s="176"/>
      <c r="AN61" s="176"/>
      <c r="AO61" s="176"/>
      <c r="AP61" s="176"/>
      <c r="AQ61" s="176"/>
      <c r="AR61" s="176"/>
      <c r="AS61" s="176"/>
      <c r="AT61" s="176"/>
      <c r="AU61" s="176"/>
      <c r="AV61" s="176"/>
      <c r="AW61" s="176"/>
      <c r="AX61" s="176"/>
      <c r="AY61" s="176"/>
      <c r="AZ61" s="176"/>
      <c r="BA61" s="176"/>
      <c r="BB61" s="176"/>
      <c r="BC61" s="176"/>
      <c r="BD61" s="176"/>
      <c r="BE61" s="176"/>
      <c r="BF61" s="176"/>
      <c r="BG61" s="176"/>
      <c r="BH61" s="176"/>
      <c r="BI61" s="176"/>
      <c r="BJ61" s="176"/>
      <c r="BK61" s="176"/>
      <c r="BL61" s="176"/>
      <c r="BM61" s="176"/>
      <c r="BN61" s="176"/>
      <c r="BO61" s="176"/>
      <c r="BP61" s="176"/>
      <c r="BQ61" s="176"/>
      <c r="BR61" s="176"/>
      <c r="BS61" s="176"/>
      <c r="BT61" s="176"/>
      <c r="BU61" s="176"/>
      <c r="BV61" s="176"/>
      <c r="BW61" s="176"/>
      <c r="BX61" s="176"/>
      <c r="BY61" s="176"/>
      <c r="BZ61" s="176"/>
      <c r="CA61" s="176"/>
      <c r="CB61" s="176"/>
      <c r="CC61" s="176"/>
      <c r="CD61" s="176"/>
      <c r="CE61" s="176"/>
      <c r="CF61" s="176"/>
      <c r="CG61" s="176"/>
      <c r="CH61" s="176"/>
      <c r="CI61" s="176"/>
      <c r="CJ61" s="176"/>
      <c r="CK61" s="176"/>
      <c r="CL61" s="176"/>
      <c r="CM61" s="176"/>
      <c r="CN61" s="176"/>
      <c r="CO61" s="176"/>
      <c r="CP61" s="176"/>
      <c r="CQ61" s="176"/>
      <c r="CR61" s="176"/>
    </row>
    <row r="62" spans="1:96" ht="25.5" customHeight="1" x14ac:dyDescent="0.3">
      <c r="A62" s="314"/>
      <c r="B62" s="314"/>
      <c r="C62" s="314"/>
      <c r="D62" s="314"/>
      <c r="E62" s="314"/>
      <c r="F62" s="314"/>
      <c r="G62" s="314"/>
      <c r="H62" s="314"/>
      <c r="I62" s="314"/>
      <c r="J62" s="314"/>
      <c r="K62" s="314"/>
      <c r="L62" s="314"/>
      <c r="M62" s="314"/>
      <c r="N62" s="314"/>
      <c r="O62" s="314"/>
      <c r="P62" s="314"/>
      <c r="Q62" s="314"/>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c r="AY62" s="176"/>
      <c r="AZ62" s="176"/>
      <c r="BA62" s="176"/>
      <c r="BB62" s="176"/>
      <c r="BC62" s="176"/>
      <c r="BD62" s="176"/>
      <c r="BE62" s="176"/>
      <c r="BF62" s="176"/>
      <c r="BG62" s="176"/>
      <c r="BH62" s="176"/>
      <c r="BI62" s="176"/>
      <c r="BJ62" s="176"/>
      <c r="BK62" s="176"/>
      <c r="BL62" s="176"/>
      <c r="BM62" s="176"/>
      <c r="BN62" s="176"/>
      <c r="BO62" s="176"/>
      <c r="BP62" s="176"/>
      <c r="BQ62" s="176"/>
      <c r="BR62" s="176"/>
      <c r="BS62" s="176"/>
      <c r="BT62" s="176"/>
      <c r="BU62" s="176"/>
      <c r="BV62" s="176"/>
      <c r="BW62" s="176"/>
      <c r="BX62" s="176"/>
      <c r="BY62" s="176"/>
      <c r="BZ62" s="176"/>
      <c r="CA62" s="176"/>
      <c r="CB62" s="176"/>
      <c r="CC62" s="176"/>
      <c r="CD62" s="176"/>
      <c r="CE62" s="176"/>
      <c r="CF62" s="176"/>
      <c r="CG62" s="176"/>
      <c r="CH62" s="176"/>
      <c r="CI62" s="176"/>
      <c r="CJ62" s="176"/>
      <c r="CK62" s="176"/>
      <c r="CL62" s="176"/>
      <c r="CM62" s="176"/>
      <c r="CN62" s="176"/>
      <c r="CO62" s="176"/>
      <c r="CP62" s="176"/>
      <c r="CQ62" s="176"/>
      <c r="CR62" s="176"/>
    </row>
    <row r="63" spans="1:96" x14ac:dyDescent="0.3">
      <c r="A63" s="176"/>
      <c r="B63" s="176"/>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176"/>
      <c r="AU63" s="176"/>
      <c r="AV63" s="176"/>
      <c r="AW63" s="176"/>
      <c r="AX63" s="176"/>
      <c r="AY63" s="176"/>
      <c r="AZ63" s="176"/>
      <c r="BA63" s="176"/>
      <c r="BB63" s="176"/>
      <c r="BC63" s="176"/>
      <c r="BD63" s="176"/>
      <c r="BE63" s="176"/>
      <c r="BF63" s="176"/>
      <c r="BG63" s="176"/>
      <c r="BH63" s="176"/>
      <c r="BI63" s="176"/>
      <c r="BJ63" s="176"/>
      <c r="BK63" s="176"/>
      <c r="BL63" s="176"/>
      <c r="BM63" s="176"/>
      <c r="BN63" s="176"/>
      <c r="BO63" s="176"/>
      <c r="BP63" s="176"/>
      <c r="BQ63" s="176"/>
      <c r="BR63" s="176"/>
      <c r="BS63" s="176"/>
      <c r="BT63" s="176"/>
      <c r="BU63" s="176"/>
      <c r="BV63" s="176"/>
      <c r="BW63" s="176"/>
      <c r="BX63" s="176"/>
      <c r="BY63" s="176"/>
      <c r="BZ63" s="176"/>
      <c r="CA63" s="176"/>
      <c r="CB63" s="176"/>
      <c r="CC63" s="176"/>
      <c r="CD63" s="176"/>
      <c r="CE63" s="176"/>
      <c r="CF63" s="176"/>
      <c r="CG63" s="176"/>
      <c r="CH63" s="176"/>
      <c r="CI63" s="176"/>
      <c r="CJ63" s="176"/>
      <c r="CK63" s="176"/>
      <c r="CL63" s="176"/>
      <c r="CM63" s="176"/>
      <c r="CN63" s="176"/>
      <c r="CO63" s="176"/>
      <c r="CP63" s="176"/>
      <c r="CQ63" s="176"/>
      <c r="CR63" s="176"/>
    </row>
    <row r="64" spans="1:96" x14ac:dyDescent="0.3">
      <c r="A64" s="176"/>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6"/>
      <c r="BZ64" s="176"/>
      <c r="CA64" s="176"/>
      <c r="CB64" s="176"/>
      <c r="CC64" s="176"/>
      <c r="CD64" s="176"/>
      <c r="CE64" s="176"/>
      <c r="CF64" s="176"/>
      <c r="CG64" s="176"/>
      <c r="CH64" s="176"/>
      <c r="CI64" s="176"/>
      <c r="CJ64" s="176"/>
      <c r="CK64" s="176"/>
      <c r="CL64" s="176"/>
      <c r="CM64" s="176"/>
      <c r="CN64" s="176"/>
      <c r="CO64" s="176"/>
      <c r="CP64" s="176"/>
      <c r="CQ64" s="176"/>
      <c r="CR64" s="176"/>
    </row>
    <row r="65" spans="1:96" x14ac:dyDescent="0.3">
      <c r="A65" s="176"/>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c r="AV65" s="176"/>
      <c r="AW65" s="176"/>
      <c r="AX65" s="176"/>
      <c r="AY65" s="176"/>
      <c r="AZ65" s="176"/>
      <c r="BA65" s="176"/>
      <c r="BB65" s="176"/>
      <c r="BC65" s="176"/>
      <c r="BD65" s="176"/>
      <c r="BE65" s="176"/>
      <c r="BF65" s="176"/>
      <c r="BG65" s="176"/>
      <c r="BH65" s="176"/>
      <c r="BI65" s="176"/>
      <c r="BJ65" s="176"/>
      <c r="BK65" s="176"/>
      <c r="BL65" s="176"/>
      <c r="BM65" s="176"/>
      <c r="BN65" s="176"/>
      <c r="BO65" s="176"/>
      <c r="BP65" s="176"/>
      <c r="BQ65" s="176"/>
      <c r="BR65" s="176"/>
      <c r="BS65" s="176"/>
      <c r="BT65" s="176"/>
      <c r="BU65" s="176"/>
      <c r="BV65" s="176"/>
      <c r="BW65" s="176"/>
      <c r="BX65" s="176"/>
      <c r="BY65" s="176"/>
      <c r="BZ65" s="176"/>
      <c r="CA65" s="176"/>
      <c r="CB65" s="176"/>
      <c r="CC65" s="176"/>
      <c r="CD65" s="176"/>
      <c r="CE65" s="176"/>
      <c r="CF65" s="176"/>
      <c r="CG65" s="176"/>
      <c r="CH65" s="176"/>
      <c r="CI65" s="176"/>
      <c r="CJ65" s="176"/>
      <c r="CK65" s="176"/>
      <c r="CL65" s="176"/>
      <c r="CM65" s="176"/>
      <c r="CN65" s="176"/>
      <c r="CO65" s="176"/>
      <c r="CP65" s="176"/>
      <c r="CQ65" s="176"/>
      <c r="CR65" s="176"/>
    </row>
    <row r="66" spans="1:96" x14ac:dyDescent="0.3">
      <c r="A66" s="176"/>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row>
    <row r="67" spans="1:96" x14ac:dyDescent="0.3">
      <c r="A67" s="176"/>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76"/>
      <c r="BV67" s="176"/>
      <c r="BW67" s="176"/>
      <c r="BX67" s="176"/>
      <c r="BY67" s="176"/>
      <c r="BZ67" s="176"/>
      <c r="CA67" s="176"/>
      <c r="CB67" s="176"/>
      <c r="CC67" s="176"/>
      <c r="CD67" s="176"/>
      <c r="CE67" s="176"/>
      <c r="CF67" s="176"/>
      <c r="CG67" s="176"/>
      <c r="CH67" s="176"/>
      <c r="CI67" s="176"/>
      <c r="CJ67" s="176"/>
      <c r="CK67" s="176"/>
      <c r="CL67" s="176"/>
      <c r="CM67" s="176"/>
      <c r="CN67" s="176"/>
      <c r="CO67" s="176"/>
      <c r="CP67" s="176"/>
      <c r="CQ67" s="176"/>
      <c r="CR67" s="176"/>
    </row>
    <row r="68" spans="1:96" x14ac:dyDescent="0.3">
      <c r="A68" s="176"/>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c r="AW68" s="176"/>
      <c r="AX68" s="176"/>
      <c r="AY68" s="176"/>
      <c r="AZ68" s="176"/>
      <c r="BA68" s="176"/>
      <c r="BB68" s="176"/>
      <c r="BC68" s="176"/>
      <c r="BD68" s="176"/>
      <c r="BE68" s="176"/>
      <c r="BF68" s="176"/>
      <c r="BG68" s="176"/>
      <c r="BH68" s="176"/>
      <c r="BI68" s="176"/>
      <c r="BJ68" s="176"/>
      <c r="BK68" s="176"/>
      <c r="BL68" s="176"/>
      <c r="BM68" s="176"/>
      <c r="BN68" s="176"/>
      <c r="BO68" s="176"/>
      <c r="BP68" s="176"/>
      <c r="BQ68" s="176"/>
      <c r="BR68" s="176"/>
      <c r="BS68" s="176"/>
      <c r="BT68" s="176"/>
      <c r="BU68" s="176"/>
      <c r="BV68" s="176"/>
      <c r="BW68" s="176"/>
      <c r="BX68" s="176"/>
      <c r="BY68" s="176"/>
      <c r="BZ68" s="176"/>
      <c r="CA68" s="176"/>
      <c r="CB68" s="176"/>
      <c r="CC68" s="176"/>
      <c r="CD68" s="176"/>
      <c r="CE68" s="176"/>
      <c r="CF68" s="176"/>
      <c r="CG68" s="176"/>
      <c r="CH68" s="176"/>
      <c r="CI68" s="176"/>
      <c r="CJ68" s="176"/>
      <c r="CK68" s="176"/>
      <c r="CL68" s="176"/>
      <c r="CM68" s="176"/>
      <c r="CN68" s="176"/>
      <c r="CO68" s="176"/>
      <c r="CP68" s="176"/>
      <c r="CQ68" s="176"/>
      <c r="CR68" s="176"/>
    </row>
    <row r="69" spans="1:96" x14ac:dyDescent="0.3">
      <c r="A69" s="176"/>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c r="AW69" s="176"/>
      <c r="AX69" s="176"/>
      <c r="AY69" s="176"/>
      <c r="AZ69" s="176"/>
      <c r="BA69" s="176"/>
      <c r="BB69" s="176"/>
      <c r="BC69" s="176"/>
      <c r="BD69" s="176"/>
      <c r="BE69" s="176"/>
      <c r="BF69" s="176"/>
      <c r="BG69" s="176"/>
      <c r="BH69" s="176"/>
      <c r="BI69" s="176"/>
      <c r="BJ69" s="176"/>
      <c r="BK69" s="176"/>
      <c r="BL69" s="176"/>
      <c r="BM69" s="176"/>
      <c r="BN69" s="176"/>
      <c r="BO69" s="176"/>
      <c r="BP69" s="176"/>
      <c r="BQ69" s="176"/>
      <c r="BR69" s="176"/>
      <c r="BS69" s="176"/>
      <c r="BT69" s="176"/>
      <c r="BU69" s="176"/>
      <c r="BV69" s="176"/>
      <c r="BW69" s="176"/>
      <c r="BX69" s="176"/>
      <c r="BY69" s="176"/>
      <c r="BZ69" s="176"/>
      <c r="CA69" s="176"/>
      <c r="CB69" s="176"/>
      <c r="CC69" s="176"/>
      <c r="CD69" s="176"/>
      <c r="CE69" s="176"/>
      <c r="CF69" s="176"/>
      <c r="CG69" s="176"/>
      <c r="CH69" s="176"/>
      <c r="CI69" s="176"/>
      <c r="CJ69" s="176"/>
      <c r="CK69" s="176"/>
      <c r="CL69" s="176"/>
      <c r="CM69" s="176"/>
      <c r="CN69" s="176"/>
      <c r="CO69" s="176"/>
      <c r="CP69" s="176"/>
      <c r="CQ69" s="176"/>
      <c r="CR69" s="176"/>
    </row>
    <row r="70" spans="1:96" x14ac:dyDescent="0.3">
      <c r="A70" s="176"/>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row>
    <row r="71" spans="1:96" x14ac:dyDescent="0.3">
      <c r="A71" s="176"/>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row>
    <row r="72" spans="1:96" x14ac:dyDescent="0.3">
      <c r="A72" s="176"/>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row>
    <row r="73" spans="1:96" x14ac:dyDescent="0.3">
      <c r="A73" s="176"/>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row>
    <row r="74" spans="1:96" x14ac:dyDescent="0.3">
      <c r="A74" s="176"/>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row>
    <row r="75" spans="1:96" x14ac:dyDescent="0.3">
      <c r="A75" s="176"/>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row>
    <row r="76" spans="1:96" x14ac:dyDescent="0.3">
      <c r="A76" s="176"/>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row>
    <row r="77" spans="1:96" x14ac:dyDescent="0.3">
      <c r="A77" s="176"/>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row>
    <row r="78" spans="1:96" x14ac:dyDescent="0.3">
      <c r="A78" s="176"/>
      <c r="B78" s="176"/>
      <c r="C78" s="176"/>
      <c r="D78" s="176"/>
      <c r="E78" s="176"/>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row>
    <row r="79" spans="1:96" x14ac:dyDescent="0.3">
      <c r="A79" s="176"/>
      <c r="B79" s="176"/>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row>
    <row r="80" spans="1:96" x14ac:dyDescent="0.3">
      <c r="A80" s="176"/>
      <c r="B80" s="176"/>
      <c r="C80" s="176"/>
      <c r="D80" s="176"/>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row>
    <row r="81" spans="1:96" x14ac:dyDescent="0.3">
      <c r="A81" s="176"/>
      <c r="B81" s="176"/>
      <c r="C81" s="176"/>
      <c r="D81" s="176"/>
      <c r="E81" s="176"/>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row>
    <row r="82" spans="1:96" x14ac:dyDescent="0.3">
      <c r="A82" s="176"/>
      <c r="B82" s="176"/>
      <c r="C82" s="176"/>
      <c r="D82" s="176"/>
      <c r="E82" s="176"/>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row>
    <row r="83" spans="1:96" x14ac:dyDescent="0.3">
      <c r="A83" s="176"/>
      <c r="B83" s="176"/>
      <c r="C83" s="176"/>
      <c r="D83" s="176"/>
      <c r="E83" s="176"/>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row>
    <row r="84" spans="1:96" x14ac:dyDescent="0.3">
      <c r="A84" s="176"/>
      <c r="B84" s="176"/>
      <c r="C84" s="176"/>
      <c r="D84" s="176"/>
      <c r="E84" s="176"/>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row>
    <row r="85" spans="1:96" x14ac:dyDescent="0.3">
      <c r="A85" s="176"/>
      <c r="B85" s="176"/>
      <c r="C85" s="176"/>
      <c r="D85" s="176"/>
      <c r="E85" s="176"/>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row>
    <row r="86" spans="1:96" x14ac:dyDescent="0.3">
      <c r="A86" s="176"/>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row>
    <row r="87" spans="1:96" x14ac:dyDescent="0.3">
      <c r="A87" s="176"/>
      <c r="B87" s="176"/>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row>
    <row r="88" spans="1:96" x14ac:dyDescent="0.3">
      <c r="A88" s="176"/>
      <c r="B88" s="176"/>
      <c r="C88" s="176"/>
      <c r="D88" s="176"/>
      <c r="E88" s="176"/>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row>
    <row r="89" spans="1:96" x14ac:dyDescent="0.3">
      <c r="A89" s="176"/>
      <c r="B89" s="176"/>
      <c r="C89" s="176"/>
      <c r="D89" s="176"/>
      <c r="E89" s="176"/>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row>
    <row r="90" spans="1:96" x14ac:dyDescent="0.3">
      <c r="A90" s="176"/>
      <c r="B90" s="176"/>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row>
    <row r="91" spans="1:96" x14ac:dyDescent="0.3">
      <c r="A91" s="176"/>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row>
    <row r="92" spans="1:96" x14ac:dyDescent="0.3">
      <c r="A92" s="176"/>
      <c r="B92" s="176"/>
      <c r="C92" s="176"/>
      <c r="D92" s="176"/>
      <c r="E92" s="176"/>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row>
    <row r="93" spans="1:96" x14ac:dyDescent="0.3">
      <c r="A93" s="176"/>
      <c r="B93" s="176"/>
      <c r="C93" s="176"/>
      <c r="D93" s="176"/>
      <c r="E93" s="176"/>
      <c r="F93" s="176"/>
      <c r="G93" s="176"/>
      <c r="H93" s="176"/>
      <c r="I93" s="176"/>
      <c r="J93" s="176"/>
      <c r="K93" s="176"/>
      <c r="L93" s="176"/>
      <c r="M93" s="176"/>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s="176"/>
      <c r="AK93" s="176"/>
      <c r="AL93" s="176"/>
      <c r="AM93" s="176"/>
      <c r="AN93" s="176"/>
      <c r="AO93" s="176"/>
      <c r="AP93" s="176"/>
      <c r="AQ93" s="176"/>
      <c r="AR93" s="176"/>
      <c r="AS93" s="176"/>
      <c r="AT93" s="176"/>
      <c r="AU93" s="176"/>
      <c r="AV93" s="176"/>
      <c r="AW93" s="176"/>
      <c r="AX93" s="176"/>
      <c r="AY93" s="176"/>
      <c r="AZ93" s="176"/>
      <c r="BA93" s="176"/>
      <c r="BB93" s="176"/>
      <c r="BC93" s="176"/>
      <c r="BD93" s="176"/>
      <c r="BE93" s="176"/>
      <c r="BF93" s="176"/>
      <c r="BG93" s="176"/>
      <c r="BH93" s="176"/>
      <c r="BI93" s="176"/>
      <c r="BJ93" s="176"/>
      <c r="BK93" s="176"/>
      <c r="BL93" s="176"/>
      <c r="BM93" s="176"/>
      <c r="BN93" s="176"/>
      <c r="BO93" s="176"/>
      <c r="BP93" s="176"/>
      <c r="BQ93" s="176"/>
      <c r="BR93" s="176"/>
      <c r="BS93" s="176"/>
      <c r="BT93" s="176"/>
      <c r="BU93" s="176"/>
      <c r="BV93" s="176"/>
      <c r="BW93" s="176"/>
      <c r="BX93" s="176"/>
      <c r="BY93" s="176"/>
      <c r="BZ93" s="176"/>
      <c r="CA93" s="176"/>
      <c r="CB93" s="176"/>
      <c r="CC93" s="176"/>
      <c r="CD93" s="176"/>
      <c r="CE93" s="176"/>
      <c r="CF93" s="176"/>
      <c r="CG93" s="176"/>
      <c r="CH93" s="176"/>
      <c r="CI93" s="176"/>
      <c r="CJ93" s="176"/>
      <c r="CK93" s="176"/>
      <c r="CL93" s="176"/>
      <c r="CM93" s="176"/>
      <c r="CN93" s="176"/>
      <c r="CO93" s="176"/>
      <c r="CP93" s="176"/>
      <c r="CQ93" s="176"/>
      <c r="CR93" s="176"/>
    </row>
    <row r="94" spans="1:96" x14ac:dyDescent="0.3">
      <c r="A94" s="176"/>
      <c r="B94" s="176"/>
      <c r="C94" s="176"/>
      <c r="D94" s="176"/>
      <c r="E94" s="176"/>
      <c r="F94" s="176"/>
      <c r="G94" s="176"/>
      <c r="H94" s="176"/>
      <c r="I94" s="176"/>
      <c r="J94" s="176"/>
      <c r="K94" s="176"/>
      <c r="L94" s="176"/>
      <c r="M94" s="176"/>
      <c r="N94" s="176"/>
      <c r="O94" s="176"/>
      <c r="P94" s="176"/>
      <c r="Q94" s="176"/>
      <c r="R94" s="176"/>
      <c r="S94" s="176"/>
      <c r="T94" s="176"/>
      <c r="U94" s="176"/>
      <c r="V94" s="176"/>
      <c r="W94" s="176"/>
      <c r="X94" s="176"/>
      <c r="Y94" s="176"/>
      <c r="Z94" s="176"/>
      <c r="AA94" s="176"/>
      <c r="AB94" s="176"/>
      <c r="AC94" s="176"/>
      <c r="AD94" s="176"/>
      <c r="AE94" s="176"/>
      <c r="AF94" s="176"/>
      <c r="AG94" s="176"/>
      <c r="AH94" s="176"/>
      <c r="AI94" s="176"/>
      <c r="AJ94" s="176"/>
      <c r="AK94" s="176"/>
      <c r="AL94" s="176"/>
      <c r="AM94" s="176"/>
      <c r="AN94" s="176"/>
      <c r="AO94" s="176"/>
      <c r="AP94" s="176"/>
      <c r="AQ94" s="176"/>
      <c r="AR94" s="176"/>
      <c r="AS94" s="176"/>
      <c r="AT94" s="176"/>
      <c r="AU94" s="176"/>
      <c r="AV94" s="176"/>
      <c r="AW94" s="176"/>
      <c r="AX94" s="176"/>
      <c r="AY94" s="176"/>
      <c r="AZ94" s="176"/>
      <c r="BA94" s="176"/>
      <c r="BB94" s="176"/>
      <c r="BC94" s="176"/>
      <c r="BD94" s="176"/>
      <c r="BE94" s="176"/>
      <c r="BF94" s="176"/>
      <c r="BG94" s="176"/>
      <c r="BH94" s="176"/>
      <c r="BI94" s="176"/>
      <c r="BJ94" s="176"/>
      <c r="BK94" s="176"/>
      <c r="BL94" s="176"/>
      <c r="BM94" s="176"/>
      <c r="BN94" s="176"/>
      <c r="BO94" s="176"/>
      <c r="BP94" s="176"/>
      <c r="BQ94" s="176"/>
      <c r="BR94" s="176"/>
      <c r="BS94" s="176"/>
      <c r="BT94" s="176"/>
      <c r="BU94" s="176"/>
      <c r="BV94" s="176"/>
      <c r="BW94" s="176"/>
      <c r="BX94" s="176"/>
      <c r="BY94" s="176"/>
      <c r="BZ94" s="176"/>
      <c r="CA94" s="176"/>
      <c r="CB94" s="176"/>
      <c r="CC94" s="176"/>
      <c r="CD94" s="176"/>
      <c r="CE94" s="176"/>
      <c r="CF94" s="176"/>
      <c r="CG94" s="176"/>
      <c r="CH94" s="176"/>
      <c r="CI94" s="176"/>
      <c r="CJ94" s="176"/>
      <c r="CK94" s="176"/>
      <c r="CL94" s="176"/>
      <c r="CM94" s="176"/>
      <c r="CN94" s="176"/>
      <c r="CO94" s="176"/>
      <c r="CP94" s="176"/>
      <c r="CQ94" s="176"/>
      <c r="CR94" s="176"/>
    </row>
    <row r="95" spans="1:96" x14ac:dyDescent="0.3">
      <c r="A95" s="176"/>
      <c r="B95" s="176"/>
      <c r="C95" s="176"/>
      <c r="D95" s="176"/>
      <c r="E95" s="176"/>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row>
    <row r="96" spans="1:96" x14ac:dyDescent="0.3">
      <c r="A96" s="176"/>
      <c r="B96" s="176"/>
      <c r="C96" s="176"/>
      <c r="D96" s="176"/>
      <c r="E96" s="176"/>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row>
    <row r="97" spans="1:96" x14ac:dyDescent="0.3">
      <c r="A97" s="176"/>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176"/>
      <c r="AY97" s="176"/>
      <c r="AZ97" s="176"/>
      <c r="BA97" s="176"/>
      <c r="BB97" s="176"/>
      <c r="BC97" s="176"/>
      <c r="BD97" s="176"/>
      <c r="BE97" s="176"/>
      <c r="BF97" s="176"/>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c r="CJ97" s="176"/>
      <c r="CK97" s="176"/>
      <c r="CL97" s="176"/>
      <c r="CM97" s="176"/>
      <c r="CN97" s="176"/>
      <c r="CO97" s="176"/>
      <c r="CP97" s="176"/>
      <c r="CQ97" s="176"/>
      <c r="CR97" s="176"/>
    </row>
    <row r="98" spans="1:96" x14ac:dyDescent="0.3">
      <c r="A98" s="176"/>
      <c r="B98" s="176"/>
      <c r="C98" s="176"/>
      <c r="D98" s="176"/>
      <c r="E98" s="176"/>
      <c r="F98" s="176"/>
      <c r="G98" s="176"/>
      <c r="H98" s="176"/>
      <c r="I98" s="176"/>
      <c r="J98" s="176"/>
      <c r="K98" s="176"/>
      <c r="L98" s="176"/>
      <c r="M98" s="176"/>
      <c r="N98" s="176"/>
      <c r="O98" s="176"/>
      <c r="P98" s="176"/>
      <c r="Q98" s="176"/>
      <c r="R98" s="176"/>
      <c r="S98" s="176"/>
      <c r="T98" s="176"/>
      <c r="U98" s="176"/>
      <c r="V98" s="176"/>
      <c r="W98" s="176"/>
      <c r="X98" s="176"/>
      <c r="Y98" s="176"/>
      <c r="Z98" s="176"/>
      <c r="AA98" s="176"/>
      <c r="AB98" s="176"/>
      <c r="AC98" s="176"/>
      <c r="AD98" s="176"/>
      <c r="AE98" s="176"/>
      <c r="AF98" s="176"/>
      <c r="AG98" s="176"/>
      <c r="AH98" s="176"/>
      <c r="AI98" s="176"/>
      <c r="AJ98" s="176"/>
      <c r="AK98" s="176"/>
      <c r="AL98" s="176"/>
      <c r="AM98" s="176"/>
      <c r="AN98" s="176"/>
      <c r="AO98" s="176"/>
      <c r="AP98" s="176"/>
      <c r="AQ98" s="176"/>
      <c r="AR98" s="176"/>
      <c r="AS98" s="176"/>
      <c r="AT98" s="176"/>
      <c r="AU98" s="176"/>
      <c r="AV98" s="176"/>
      <c r="AW98" s="176"/>
      <c r="AX98" s="176"/>
      <c r="AY98" s="176"/>
      <c r="AZ98" s="176"/>
      <c r="BA98" s="176"/>
      <c r="BB98" s="176"/>
      <c r="BC98" s="176"/>
      <c r="BD98" s="176"/>
      <c r="BE98" s="176"/>
      <c r="BF98" s="176"/>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c r="CJ98" s="176"/>
      <c r="CK98" s="176"/>
      <c r="CL98" s="176"/>
      <c r="CM98" s="176"/>
      <c r="CN98" s="176"/>
      <c r="CO98" s="176"/>
      <c r="CP98" s="176"/>
      <c r="CQ98" s="176"/>
      <c r="CR98" s="176"/>
    </row>
    <row r="99" spans="1:96" x14ac:dyDescent="0.3">
      <c r="A99" s="176"/>
      <c r="B99" s="176"/>
      <c r="C99" s="176"/>
      <c r="D99" s="176"/>
      <c r="E99" s="176"/>
      <c r="F99" s="176"/>
      <c r="G99" s="176"/>
      <c r="H99" s="176"/>
      <c r="I99" s="176"/>
      <c r="J99" s="176"/>
      <c r="K99" s="176"/>
      <c r="L99" s="176"/>
      <c r="M99" s="176"/>
      <c r="N99" s="176"/>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76"/>
      <c r="AM99" s="176"/>
      <c r="AN99" s="176"/>
      <c r="AO99" s="176"/>
      <c r="AP99" s="176"/>
      <c r="AQ99" s="176"/>
      <c r="AR99" s="176"/>
      <c r="AS99" s="176"/>
      <c r="AT99" s="176"/>
      <c r="AU99" s="176"/>
      <c r="AV99" s="176"/>
      <c r="AW99" s="176"/>
      <c r="AX99" s="176"/>
      <c r="AY99" s="176"/>
      <c r="AZ99" s="176"/>
      <c r="BA99" s="176"/>
      <c r="BB99" s="176"/>
      <c r="BC99" s="176"/>
      <c r="BD99" s="176"/>
      <c r="BE99" s="176"/>
      <c r="BF99" s="176"/>
      <c r="BG99" s="176"/>
      <c r="BH99" s="176"/>
      <c r="BI99" s="176"/>
      <c r="BJ99" s="176"/>
      <c r="BK99" s="176"/>
      <c r="BL99" s="176"/>
      <c r="BM99" s="176"/>
      <c r="BN99" s="176"/>
      <c r="BO99" s="176"/>
      <c r="BP99" s="176"/>
      <c r="BQ99" s="176"/>
      <c r="BR99" s="176"/>
      <c r="BS99" s="176"/>
      <c r="BT99" s="176"/>
      <c r="BU99" s="176"/>
      <c r="BV99" s="176"/>
      <c r="BW99" s="176"/>
      <c r="BX99" s="176"/>
      <c r="BY99" s="176"/>
      <c r="BZ99" s="176"/>
      <c r="CA99" s="176"/>
      <c r="CB99" s="176"/>
      <c r="CC99" s="176"/>
      <c r="CD99" s="176"/>
      <c r="CE99" s="176"/>
      <c r="CF99" s="176"/>
      <c r="CG99" s="176"/>
      <c r="CH99" s="176"/>
      <c r="CI99" s="176"/>
      <c r="CJ99" s="176"/>
      <c r="CK99" s="176"/>
      <c r="CL99" s="176"/>
      <c r="CM99" s="176"/>
      <c r="CN99" s="176"/>
      <c r="CO99" s="176"/>
      <c r="CP99" s="176"/>
      <c r="CQ99" s="176"/>
      <c r="CR99" s="176"/>
    </row>
    <row r="100" spans="1:96" x14ac:dyDescent="0.3">
      <c r="A100" s="176"/>
      <c r="B100" s="176"/>
      <c r="C100" s="176"/>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c r="Z100" s="176"/>
      <c r="AA100" s="176"/>
      <c r="AB100" s="176"/>
      <c r="AC100" s="176"/>
      <c r="AD100" s="176"/>
      <c r="AE100" s="176"/>
      <c r="AF100" s="176"/>
      <c r="AG100" s="176"/>
      <c r="AH100" s="176"/>
      <c r="AI100" s="176"/>
      <c r="AJ100" s="176"/>
      <c r="AK100" s="176"/>
      <c r="AL100" s="176"/>
      <c r="AM100" s="176"/>
      <c r="AN100" s="176"/>
      <c r="AO100" s="176"/>
      <c r="AP100" s="176"/>
      <c r="AQ100" s="176"/>
      <c r="AR100" s="176"/>
      <c r="AS100" s="176"/>
      <c r="AT100" s="176"/>
      <c r="AU100" s="176"/>
      <c r="AV100" s="176"/>
      <c r="AW100" s="176"/>
      <c r="AX100" s="176"/>
      <c r="AY100" s="176"/>
      <c r="AZ100" s="176"/>
      <c r="BA100" s="176"/>
      <c r="BB100" s="176"/>
      <c r="BC100" s="176"/>
      <c r="BD100" s="176"/>
      <c r="BE100" s="176"/>
      <c r="BF100" s="176"/>
      <c r="BG100" s="176"/>
      <c r="BH100" s="176"/>
      <c r="BI100" s="176"/>
      <c r="BJ100" s="176"/>
      <c r="BK100" s="176"/>
      <c r="BL100" s="176"/>
      <c r="BM100" s="176"/>
      <c r="BN100" s="176"/>
      <c r="BO100" s="176"/>
      <c r="BP100" s="176"/>
      <c r="BQ100" s="176"/>
      <c r="BR100" s="176"/>
      <c r="BS100" s="176"/>
      <c r="BT100" s="176"/>
      <c r="BU100" s="176"/>
      <c r="BV100" s="176"/>
      <c r="BW100" s="176"/>
      <c r="BX100" s="176"/>
      <c r="BY100" s="176"/>
      <c r="BZ100" s="176"/>
      <c r="CA100" s="176"/>
      <c r="CB100" s="176"/>
      <c r="CC100" s="176"/>
      <c r="CD100" s="176"/>
      <c r="CE100" s="176"/>
      <c r="CF100" s="176"/>
      <c r="CG100" s="176"/>
      <c r="CH100" s="176"/>
      <c r="CI100" s="176"/>
      <c r="CJ100" s="176"/>
      <c r="CK100" s="176"/>
      <c r="CL100" s="176"/>
      <c r="CM100" s="176"/>
      <c r="CN100" s="176"/>
      <c r="CO100" s="176"/>
      <c r="CP100" s="176"/>
      <c r="CQ100" s="176"/>
      <c r="CR100" s="176"/>
    </row>
    <row r="101" spans="1:96" x14ac:dyDescent="0.3">
      <c r="A101" s="176"/>
      <c r="B101" s="176"/>
      <c r="C101" s="176"/>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76"/>
      <c r="Z101" s="176"/>
      <c r="AA101" s="176"/>
      <c r="AB101" s="176"/>
      <c r="AC101" s="176"/>
      <c r="AD101" s="176"/>
      <c r="AE101" s="176"/>
      <c r="AF101" s="176"/>
      <c r="AG101" s="176"/>
      <c r="AH101" s="176"/>
      <c r="AI101" s="176"/>
      <c r="AJ101" s="176"/>
      <c r="AK101" s="176"/>
      <c r="AL101" s="176"/>
      <c r="AM101" s="176"/>
      <c r="AN101" s="176"/>
      <c r="AO101" s="176"/>
      <c r="AP101" s="176"/>
      <c r="AQ101" s="176"/>
      <c r="AR101" s="176"/>
      <c r="AS101" s="176"/>
      <c r="AT101" s="176"/>
      <c r="AU101" s="176"/>
      <c r="AV101" s="176"/>
      <c r="AW101" s="176"/>
      <c r="AX101" s="176"/>
      <c r="AY101" s="176"/>
      <c r="AZ101" s="176"/>
      <c r="BA101" s="176"/>
      <c r="BB101" s="176"/>
      <c r="BC101" s="176"/>
      <c r="BD101" s="176"/>
      <c r="BE101" s="176"/>
      <c r="BF101" s="176"/>
      <c r="BG101" s="176"/>
      <c r="BH101" s="176"/>
      <c r="BI101" s="176"/>
      <c r="BJ101" s="176"/>
      <c r="BK101" s="176"/>
      <c r="BL101" s="176"/>
      <c r="BM101" s="176"/>
      <c r="BN101" s="176"/>
      <c r="BO101" s="176"/>
      <c r="BP101" s="176"/>
      <c r="BQ101" s="176"/>
      <c r="BR101" s="176"/>
      <c r="BS101" s="176"/>
      <c r="BT101" s="176"/>
      <c r="BU101" s="176"/>
      <c r="BV101" s="176"/>
      <c r="BW101" s="176"/>
      <c r="BX101" s="176"/>
      <c r="BY101" s="176"/>
      <c r="BZ101" s="176"/>
      <c r="CA101" s="176"/>
      <c r="CB101" s="176"/>
      <c r="CC101" s="176"/>
      <c r="CD101" s="176"/>
      <c r="CE101" s="176"/>
      <c r="CF101" s="176"/>
      <c r="CG101" s="176"/>
      <c r="CH101" s="176"/>
      <c r="CI101" s="176"/>
      <c r="CJ101" s="176"/>
      <c r="CK101" s="176"/>
      <c r="CL101" s="176"/>
      <c r="CM101" s="176"/>
      <c r="CN101" s="176"/>
      <c r="CO101" s="176"/>
      <c r="CP101" s="176"/>
      <c r="CQ101" s="176"/>
      <c r="CR101" s="176"/>
    </row>
    <row r="102" spans="1:96" x14ac:dyDescent="0.3">
      <c r="A102" s="176"/>
      <c r="B102" s="176"/>
      <c r="C102" s="176"/>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76"/>
      <c r="Z102" s="176"/>
      <c r="AA102" s="176"/>
      <c r="AB102" s="176"/>
      <c r="AC102" s="176"/>
      <c r="AD102" s="176"/>
      <c r="AE102" s="176"/>
      <c r="AF102" s="176"/>
      <c r="AG102" s="176"/>
      <c r="AH102" s="176"/>
      <c r="AI102" s="176"/>
      <c r="AJ102" s="176"/>
      <c r="AK102" s="176"/>
      <c r="AL102" s="176"/>
      <c r="AM102" s="176"/>
      <c r="AN102" s="176"/>
      <c r="AO102" s="176"/>
      <c r="AP102" s="176"/>
      <c r="AQ102" s="176"/>
      <c r="AR102" s="176"/>
      <c r="AS102" s="176"/>
      <c r="AT102" s="176"/>
      <c r="AU102" s="176"/>
      <c r="AV102" s="176"/>
      <c r="AW102" s="176"/>
      <c r="AX102" s="176"/>
      <c r="AY102" s="176"/>
      <c r="AZ102" s="176"/>
      <c r="BA102" s="176"/>
      <c r="BB102" s="176"/>
      <c r="BC102" s="176"/>
      <c r="BD102" s="176"/>
      <c r="BE102" s="176"/>
      <c r="BF102" s="176"/>
      <c r="BG102" s="176"/>
      <c r="BH102" s="176"/>
      <c r="BI102" s="176"/>
      <c r="BJ102" s="176"/>
      <c r="BK102" s="176"/>
      <c r="BL102" s="176"/>
      <c r="BM102" s="176"/>
      <c r="BN102" s="176"/>
      <c r="BO102" s="176"/>
      <c r="BP102" s="176"/>
      <c r="BQ102" s="176"/>
      <c r="BR102" s="176"/>
      <c r="BS102" s="176"/>
      <c r="BT102" s="176"/>
      <c r="BU102" s="176"/>
      <c r="BV102" s="176"/>
      <c r="BW102" s="176"/>
      <c r="BX102" s="176"/>
      <c r="BY102" s="176"/>
      <c r="BZ102" s="176"/>
      <c r="CA102" s="176"/>
      <c r="CB102" s="176"/>
      <c r="CC102" s="176"/>
      <c r="CD102" s="176"/>
      <c r="CE102" s="176"/>
      <c r="CF102" s="176"/>
      <c r="CG102" s="176"/>
      <c r="CH102" s="176"/>
      <c r="CI102" s="176"/>
      <c r="CJ102" s="176"/>
      <c r="CK102" s="176"/>
      <c r="CL102" s="176"/>
      <c r="CM102" s="176"/>
      <c r="CN102" s="176"/>
      <c r="CO102" s="176"/>
      <c r="CP102" s="176"/>
      <c r="CQ102" s="176"/>
      <c r="CR102" s="176"/>
    </row>
    <row r="103" spans="1:96" x14ac:dyDescent="0.3">
      <c r="A103" s="176"/>
      <c r="B103" s="176"/>
      <c r="C103" s="176"/>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76"/>
      <c r="Z103" s="176"/>
      <c r="AA103" s="176"/>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6"/>
      <c r="AW103" s="176"/>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76"/>
      <c r="BT103" s="176"/>
      <c r="BU103" s="176"/>
      <c r="BV103" s="176"/>
      <c r="BW103" s="176"/>
      <c r="BX103" s="176"/>
      <c r="BY103" s="176"/>
      <c r="BZ103" s="176"/>
      <c r="CA103" s="176"/>
      <c r="CB103" s="176"/>
      <c r="CC103" s="176"/>
      <c r="CD103" s="176"/>
      <c r="CE103" s="176"/>
      <c r="CF103" s="176"/>
      <c r="CG103" s="176"/>
      <c r="CH103" s="176"/>
      <c r="CI103" s="176"/>
      <c r="CJ103" s="176"/>
      <c r="CK103" s="176"/>
      <c r="CL103" s="176"/>
      <c r="CM103" s="176"/>
      <c r="CN103" s="176"/>
      <c r="CO103" s="176"/>
      <c r="CP103" s="176"/>
      <c r="CQ103" s="176"/>
      <c r="CR103" s="176"/>
    </row>
    <row r="104" spans="1:96" x14ac:dyDescent="0.3">
      <c r="A104" s="176"/>
      <c r="B104" s="176"/>
      <c r="C104" s="176"/>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row>
    <row r="105" spans="1:96" x14ac:dyDescent="0.3">
      <c r="A105" s="176"/>
      <c r="B105" s="176"/>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row>
    <row r="106" spans="1:96" x14ac:dyDescent="0.3">
      <c r="A106" s="176"/>
      <c r="B106" s="176"/>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row>
    <row r="107" spans="1:96" x14ac:dyDescent="0.3">
      <c r="A107" s="176"/>
      <c r="B107" s="176"/>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row>
    <row r="108" spans="1:96" x14ac:dyDescent="0.3">
      <c r="A108" s="176"/>
      <c r="B108" s="176"/>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row>
    <row r="109" spans="1:96" x14ac:dyDescent="0.3">
      <c r="A109" s="176"/>
      <c r="B109" s="176"/>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row>
    <row r="110" spans="1:96" x14ac:dyDescent="0.3">
      <c r="A110" s="176"/>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row>
    <row r="111" spans="1:96" x14ac:dyDescent="0.3">
      <c r="A111" s="176"/>
      <c r="B111" s="176"/>
      <c r="C111" s="176"/>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row>
    <row r="112" spans="1:96" x14ac:dyDescent="0.3">
      <c r="A112" s="176"/>
      <c r="B112" s="176"/>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row>
    <row r="113" spans="1:96" x14ac:dyDescent="0.3">
      <c r="A113" s="176"/>
      <c r="B113" s="176"/>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row>
    <row r="114" spans="1:96" x14ac:dyDescent="0.3">
      <c r="A114" s="176"/>
      <c r="B114" s="176"/>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row>
    <row r="115" spans="1:96" x14ac:dyDescent="0.3">
      <c r="A115" s="176"/>
      <c r="B115" s="176"/>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row>
    <row r="116" spans="1:96" x14ac:dyDescent="0.3">
      <c r="A116" s="176"/>
      <c r="B116" s="176"/>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row>
    <row r="117" spans="1:96" x14ac:dyDescent="0.3">
      <c r="A117" s="176"/>
      <c r="B117" s="176"/>
      <c r="C117" s="176"/>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row>
    <row r="118" spans="1:96" x14ac:dyDescent="0.3">
      <c r="A118" s="176"/>
      <c r="B118" s="176"/>
      <c r="C118" s="176"/>
      <c r="D118" s="176"/>
      <c r="E118" s="176"/>
      <c r="F118" s="176"/>
      <c r="G118" s="176"/>
      <c r="H118" s="176"/>
      <c r="I118" s="176"/>
      <c r="J118" s="176"/>
      <c r="K118" s="176"/>
      <c r="L118" s="176"/>
      <c r="M118" s="176"/>
      <c r="N118" s="176"/>
      <c r="O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row>
    <row r="119" spans="1:96" x14ac:dyDescent="0.3">
      <c r="A119" s="176"/>
      <c r="B119" s="176"/>
      <c r="C119" s="176"/>
      <c r="D119" s="176"/>
      <c r="E119" s="176"/>
      <c r="F119" s="176"/>
      <c r="G119" s="176"/>
      <c r="H119" s="176"/>
      <c r="I119" s="176"/>
      <c r="J119" s="176"/>
      <c r="K119" s="176"/>
      <c r="L119" s="176"/>
      <c r="M119" s="176"/>
      <c r="N119" s="176"/>
      <c r="O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row>
    <row r="120" spans="1:96" x14ac:dyDescent="0.3">
      <c r="A120" s="176"/>
      <c r="B120" s="176"/>
      <c r="C120" s="176"/>
      <c r="D120" s="176"/>
      <c r="E120" s="176"/>
      <c r="F120" s="176"/>
      <c r="G120" s="176"/>
      <c r="H120" s="176"/>
      <c r="I120" s="176"/>
      <c r="J120" s="176"/>
      <c r="K120" s="176"/>
      <c r="L120" s="176"/>
      <c r="M120" s="176"/>
      <c r="N120" s="176"/>
      <c r="O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row>
    <row r="121" spans="1:96" x14ac:dyDescent="0.3">
      <c r="A121" s="176"/>
      <c r="B121" s="176"/>
      <c r="C121" s="176"/>
      <c r="D121" s="176"/>
      <c r="E121" s="176"/>
      <c r="F121" s="176"/>
      <c r="G121" s="176"/>
      <c r="H121" s="176"/>
      <c r="I121" s="176"/>
      <c r="J121" s="176"/>
      <c r="K121" s="176"/>
      <c r="L121" s="176"/>
      <c r="M121" s="176"/>
      <c r="N121" s="176"/>
      <c r="O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row>
    <row r="122" spans="1:96" x14ac:dyDescent="0.3">
      <c r="A122" s="176"/>
      <c r="B122" s="176"/>
      <c r="C122" s="176"/>
      <c r="D122" s="176"/>
      <c r="E122" s="176"/>
      <c r="F122" s="176"/>
      <c r="G122" s="176"/>
      <c r="H122" s="176"/>
      <c r="I122" s="176"/>
      <c r="J122" s="176"/>
      <c r="K122" s="176"/>
      <c r="L122" s="176"/>
      <c r="M122" s="176"/>
      <c r="N122" s="176"/>
      <c r="O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row>
    <row r="123" spans="1:96" x14ac:dyDescent="0.3">
      <c r="A123" s="176"/>
      <c r="B123" s="176"/>
      <c r="C123" s="176"/>
      <c r="D123" s="176"/>
      <c r="E123" s="176"/>
      <c r="F123" s="176"/>
      <c r="G123" s="176"/>
      <c r="H123" s="176"/>
      <c r="I123" s="176"/>
      <c r="J123" s="176"/>
      <c r="K123" s="176"/>
      <c r="L123" s="176"/>
      <c r="M123" s="176"/>
      <c r="N123" s="176"/>
      <c r="O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row>
  </sheetData>
  <mergeCells count="38">
    <mergeCell ref="I4:I5"/>
    <mergeCell ref="V4:AF4"/>
    <mergeCell ref="A1:BB1"/>
    <mergeCell ref="A2:BB2"/>
    <mergeCell ref="A3:A5"/>
    <mergeCell ref="B3:K3"/>
    <mergeCell ref="L3:U3"/>
    <mergeCell ref="V3:AU3"/>
    <mergeCell ref="AV3:BB3"/>
    <mergeCell ref="B4:B5"/>
    <mergeCell ref="C4:C5"/>
    <mergeCell ref="D4:D5"/>
    <mergeCell ref="P4:P5"/>
    <mergeCell ref="E4:E5"/>
    <mergeCell ref="F4:F5"/>
    <mergeCell ref="G4:G5"/>
    <mergeCell ref="H4:H5"/>
    <mergeCell ref="J4:J5"/>
    <mergeCell ref="K4:K5"/>
    <mergeCell ref="L4:L5"/>
    <mergeCell ref="M4:M5"/>
    <mergeCell ref="N4:N5"/>
    <mergeCell ref="A57:Q62"/>
    <mergeCell ref="A56:Q56"/>
    <mergeCell ref="O4:O5"/>
    <mergeCell ref="AW4:AY4"/>
    <mergeCell ref="AZ4:BB4"/>
    <mergeCell ref="AS4:AU4"/>
    <mergeCell ref="AV4:AV5"/>
    <mergeCell ref="AG4:AI4"/>
    <mergeCell ref="AJ4:AL4"/>
    <mergeCell ref="AM4:AO4"/>
    <mergeCell ref="AP4:AR4"/>
    <mergeCell ref="Q4:Q5"/>
    <mergeCell ref="R4:R5"/>
    <mergeCell ref="S4:S5"/>
    <mergeCell ref="T4:T5"/>
    <mergeCell ref="U4:U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E65"/>
  <sheetViews>
    <sheetView rightToLeft="1" topLeftCell="A49" workbookViewId="0">
      <selection activeCell="A60" sqref="A60:K65"/>
    </sheetView>
  </sheetViews>
  <sheetFormatPr defaultRowHeight="14.4" x14ac:dyDescent="0.3"/>
  <cols>
    <col min="2" max="2" width="14.44140625" bestFit="1" customWidth="1"/>
    <col min="6" max="6" width="12.44140625" customWidth="1"/>
    <col min="7" max="7" width="13.88671875" customWidth="1"/>
    <col min="14" max="14" width="11.6640625" customWidth="1"/>
    <col min="16" max="16" width="13.109375" customWidth="1"/>
    <col min="17" max="17" width="14.33203125" customWidth="1"/>
    <col min="21" max="21" width="11.44140625" customWidth="1"/>
    <col min="22" max="22" width="13.33203125" customWidth="1"/>
    <col min="26" max="26" width="8.33203125" bestFit="1" customWidth="1"/>
    <col min="27" max="30" width="11.5546875" customWidth="1"/>
    <col min="31" max="31" width="15.44140625" customWidth="1"/>
    <col min="34" max="34" width="8.88671875" customWidth="1"/>
  </cols>
  <sheetData>
    <row r="1" spans="1:31" ht="66" customHeight="1" thickBot="1" x14ac:dyDescent="0.35">
      <c r="A1" s="377"/>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row>
    <row r="2" spans="1:31" ht="30" thickBot="1" x14ac:dyDescent="0.35">
      <c r="A2" s="378" t="s">
        <v>306</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80"/>
    </row>
    <row r="3" spans="1:31" ht="19.2" thickBot="1" x14ac:dyDescent="0.35">
      <c r="A3" s="381" t="s">
        <v>210</v>
      </c>
      <c r="B3" s="383" t="s">
        <v>307</v>
      </c>
      <c r="C3" s="384"/>
      <c r="D3" s="384"/>
      <c r="E3" s="384"/>
      <c r="F3" s="384"/>
      <c r="G3" s="384"/>
      <c r="H3" s="384"/>
      <c r="I3" s="384"/>
      <c r="J3" s="384"/>
      <c r="K3" s="384"/>
      <c r="L3" s="384"/>
      <c r="M3" s="384"/>
      <c r="N3" s="384"/>
      <c r="O3" s="384"/>
      <c r="P3" s="385"/>
      <c r="Q3" s="383" t="s">
        <v>308</v>
      </c>
      <c r="R3" s="384"/>
      <c r="S3" s="384"/>
      <c r="T3" s="384"/>
      <c r="U3" s="384"/>
      <c r="V3" s="384"/>
      <c r="W3" s="384"/>
      <c r="X3" s="384"/>
      <c r="Y3" s="384"/>
      <c r="Z3" s="384"/>
      <c r="AA3" s="384"/>
      <c r="AB3" s="384"/>
      <c r="AC3" s="384"/>
      <c r="AD3" s="384"/>
      <c r="AE3" s="385"/>
    </row>
    <row r="4" spans="1:31" ht="36.75" customHeight="1" thickBot="1" x14ac:dyDescent="0.35">
      <c r="A4" s="382"/>
      <c r="B4" s="160" t="s">
        <v>309</v>
      </c>
      <c r="C4" s="161" t="s">
        <v>310</v>
      </c>
      <c r="D4" s="161" t="s">
        <v>311</v>
      </c>
      <c r="E4" s="161" t="s">
        <v>312</v>
      </c>
      <c r="F4" s="161" t="s">
        <v>313</v>
      </c>
      <c r="G4" s="161" t="s">
        <v>314</v>
      </c>
      <c r="H4" s="162" t="s">
        <v>12</v>
      </c>
      <c r="I4" s="161" t="s">
        <v>315</v>
      </c>
      <c r="J4" s="161" t="s">
        <v>316</v>
      </c>
      <c r="K4" s="161" t="s">
        <v>317</v>
      </c>
      <c r="L4" s="161" t="s">
        <v>318</v>
      </c>
      <c r="M4" s="163" t="s">
        <v>319</v>
      </c>
      <c r="N4" s="163" t="s">
        <v>320</v>
      </c>
      <c r="O4" s="163" t="s">
        <v>321</v>
      </c>
      <c r="P4" s="164" t="s">
        <v>322</v>
      </c>
      <c r="Q4" s="165" t="s">
        <v>309</v>
      </c>
      <c r="R4" s="166" t="s">
        <v>310</v>
      </c>
      <c r="S4" s="166" t="s">
        <v>311</v>
      </c>
      <c r="T4" s="166" t="s">
        <v>312</v>
      </c>
      <c r="U4" s="166" t="s">
        <v>313</v>
      </c>
      <c r="V4" s="166" t="s">
        <v>314</v>
      </c>
      <c r="W4" s="167" t="s">
        <v>12</v>
      </c>
      <c r="X4" s="166" t="s">
        <v>315</v>
      </c>
      <c r="Y4" s="166" t="s">
        <v>316</v>
      </c>
      <c r="Z4" s="166" t="s">
        <v>317</v>
      </c>
      <c r="AA4" s="166" t="s">
        <v>318</v>
      </c>
      <c r="AB4" s="168" t="s">
        <v>319</v>
      </c>
      <c r="AC4" s="168" t="s">
        <v>320</v>
      </c>
      <c r="AD4" s="168" t="s">
        <v>323</v>
      </c>
      <c r="AE4" s="169" t="s">
        <v>324</v>
      </c>
    </row>
    <row r="5" spans="1:31" ht="15" customHeight="1" x14ac:dyDescent="0.3">
      <c r="A5" s="386" t="s">
        <v>245</v>
      </c>
      <c r="B5" s="170">
        <v>1</v>
      </c>
      <c r="C5" s="130"/>
      <c r="D5" s="130"/>
      <c r="E5" s="130"/>
      <c r="F5" s="130"/>
      <c r="G5" s="130"/>
      <c r="H5" s="130"/>
      <c r="I5" s="130"/>
      <c r="J5" s="130"/>
      <c r="K5" s="130"/>
      <c r="L5" s="130"/>
      <c r="M5" s="132"/>
      <c r="N5" s="132"/>
      <c r="O5" s="132"/>
      <c r="P5" s="131"/>
      <c r="Q5" s="129"/>
      <c r="R5" s="130"/>
      <c r="S5" s="130"/>
      <c r="T5" s="130"/>
      <c r="U5" s="130"/>
      <c r="V5" s="130"/>
      <c r="W5" s="130"/>
      <c r="X5" s="130"/>
      <c r="Y5" s="130"/>
      <c r="Z5" s="130"/>
      <c r="AA5" s="130"/>
      <c r="AB5" s="132"/>
      <c r="AC5" s="132"/>
      <c r="AD5" s="132"/>
      <c r="AE5" s="131"/>
    </row>
    <row r="6" spans="1:31" ht="15" customHeight="1" x14ac:dyDescent="0.3">
      <c r="A6" s="375"/>
      <c r="B6" s="171">
        <v>2</v>
      </c>
      <c r="C6" s="172"/>
      <c r="D6" s="172"/>
      <c r="E6" s="172"/>
      <c r="F6" s="172"/>
      <c r="G6" s="172"/>
      <c r="H6" s="172"/>
      <c r="I6" s="172"/>
      <c r="J6" s="172"/>
      <c r="K6" s="172"/>
      <c r="L6" s="172"/>
      <c r="M6" s="173"/>
      <c r="N6" s="173"/>
      <c r="O6" s="173"/>
      <c r="P6" s="174"/>
      <c r="Q6" s="175"/>
      <c r="R6" s="172"/>
      <c r="S6" s="172"/>
      <c r="T6" s="172"/>
      <c r="U6" s="172"/>
      <c r="V6" s="172"/>
      <c r="W6" s="172"/>
      <c r="X6" s="172"/>
      <c r="Y6" s="172"/>
      <c r="Z6" s="172"/>
      <c r="AA6" s="172"/>
      <c r="AB6" s="173"/>
      <c r="AC6" s="173"/>
      <c r="AD6" s="173"/>
      <c r="AE6" s="174"/>
    </row>
    <row r="7" spans="1:31" ht="15" customHeight="1" x14ac:dyDescent="0.3">
      <c r="A7" s="376"/>
      <c r="B7" s="171">
        <v>3</v>
      </c>
      <c r="C7" s="172"/>
      <c r="D7" s="172"/>
      <c r="E7" s="172"/>
      <c r="F7" s="172"/>
      <c r="G7" s="172"/>
      <c r="H7" s="172"/>
      <c r="I7" s="172"/>
      <c r="J7" s="172"/>
      <c r="K7" s="172"/>
      <c r="L7" s="172"/>
      <c r="M7" s="173"/>
      <c r="N7" s="173"/>
      <c r="O7" s="173"/>
      <c r="P7" s="174"/>
      <c r="Q7" s="175"/>
      <c r="R7" s="172"/>
      <c r="S7" s="172"/>
      <c r="T7" s="172"/>
      <c r="U7" s="172"/>
      <c r="V7" s="172"/>
      <c r="W7" s="172"/>
      <c r="X7" s="172"/>
      <c r="Y7" s="172"/>
      <c r="Z7" s="172"/>
      <c r="AA7" s="172"/>
      <c r="AB7" s="173"/>
      <c r="AC7" s="173"/>
      <c r="AD7" s="173"/>
      <c r="AE7" s="174"/>
    </row>
    <row r="8" spans="1:31" ht="15" customHeight="1" x14ac:dyDescent="0.3">
      <c r="A8" s="374" t="s">
        <v>246</v>
      </c>
      <c r="B8" s="171">
        <v>1</v>
      </c>
      <c r="C8" s="172"/>
      <c r="D8" s="172"/>
      <c r="E8" s="172"/>
      <c r="F8" s="172"/>
      <c r="G8" s="172"/>
      <c r="H8" s="172"/>
      <c r="I8" s="172"/>
      <c r="J8" s="172"/>
      <c r="K8" s="172"/>
      <c r="L8" s="172"/>
      <c r="M8" s="173"/>
      <c r="N8" s="173"/>
      <c r="O8" s="173"/>
      <c r="P8" s="174"/>
      <c r="Q8" s="175"/>
      <c r="R8" s="172"/>
      <c r="S8" s="172"/>
      <c r="T8" s="172"/>
      <c r="U8" s="172"/>
      <c r="V8" s="172"/>
      <c r="W8" s="172"/>
      <c r="X8" s="172"/>
      <c r="Y8" s="172"/>
      <c r="Z8" s="172"/>
      <c r="AA8" s="172"/>
      <c r="AB8" s="173"/>
      <c r="AC8" s="173"/>
      <c r="AD8" s="173"/>
      <c r="AE8" s="174"/>
    </row>
    <row r="9" spans="1:31" ht="15" customHeight="1" x14ac:dyDescent="0.3">
      <c r="A9" s="375"/>
      <c r="B9" s="171">
        <v>2</v>
      </c>
      <c r="C9" s="172"/>
      <c r="D9" s="172"/>
      <c r="E9" s="172"/>
      <c r="F9" s="172"/>
      <c r="G9" s="172"/>
      <c r="H9" s="172"/>
      <c r="I9" s="172"/>
      <c r="J9" s="172"/>
      <c r="K9" s="172"/>
      <c r="L9" s="172"/>
      <c r="M9" s="173"/>
      <c r="N9" s="173"/>
      <c r="O9" s="173"/>
      <c r="P9" s="174"/>
      <c r="Q9" s="175"/>
      <c r="R9" s="172"/>
      <c r="S9" s="172"/>
      <c r="T9" s="172"/>
      <c r="U9" s="172"/>
      <c r="V9" s="172"/>
      <c r="W9" s="172"/>
      <c r="X9" s="172"/>
      <c r="Y9" s="172"/>
      <c r="Z9" s="172"/>
      <c r="AA9" s="172"/>
      <c r="AB9" s="173"/>
      <c r="AC9" s="173"/>
      <c r="AD9" s="173"/>
      <c r="AE9" s="174"/>
    </row>
    <row r="10" spans="1:31" ht="16.8" x14ac:dyDescent="0.3">
      <c r="A10" s="376"/>
      <c r="B10" s="171">
        <v>3</v>
      </c>
      <c r="C10" s="135"/>
      <c r="D10" s="135"/>
      <c r="E10" s="135"/>
      <c r="F10" s="135"/>
      <c r="G10" s="135"/>
      <c r="H10" s="135"/>
      <c r="I10" s="135"/>
      <c r="J10" s="135"/>
      <c r="K10" s="135"/>
      <c r="L10" s="135"/>
      <c r="M10" s="137"/>
      <c r="N10" s="137"/>
      <c r="O10" s="137"/>
      <c r="P10" s="136"/>
      <c r="Q10" s="134"/>
      <c r="R10" s="135"/>
      <c r="S10" s="135"/>
      <c r="T10" s="135"/>
      <c r="U10" s="135"/>
      <c r="V10" s="135"/>
      <c r="W10" s="135"/>
      <c r="X10" s="135"/>
      <c r="Y10" s="135"/>
      <c r="Z10" s="135"/>
      <c r="AA10" s="135"/>
      <c r="AB10" s="137"/>
      <c r="AC10" s="137"/>
      <c r="AD10" s="137"/>
      <c r="AE10" s="136"/>
    </row>
    <row r="11" spans="1:31" ht="16.2" x14ac:dyDescent="0.3">
      <c r="A11" s="152" t="s">
        <v>247</v>
      </c>
      <c r="B11" s="134"/>
      <c r="C11" s="135"/>
      <c r="D11" s="135"/>
      <c r="E11" s="135"/>
      <c r="F11" s="135"/>
      <c r="G11" s="135"/>
      <c r="H11" s="135"/>
      <c r="I11" s="135"/>
      <c r="J11" s="135"/>
      <c r="K11" s="135"/>
      <c r="L11" s="135"/>
      <c r="M11" s="137"/>
      <c r="N11" s="137"/>
      <c r="O11" s="137"/>
      <c r="P11" s="136"/>
      <c r="Q11" s="134"/>
      <c r="R11" s="135"/>
      <c r="S11" s="135"/>
      <c r="T11" s="135"/>
      <c r="U11" s="135"/>
      <c r="V11" s="135"/>
      <c r="W11" s="135"/>
      <c r="X11" s="135"/>
      <c r="Y11" s="135"/>
      <c r="Z11" s="135"/>
      <c r="AA11" s="135"/>
      <c r="AB11" s="137"/>
      <c r="AC11" s="137"/>
      <c r="AD11" s="137"/>
      <c r="AE11" s="136"/>
    </row>
    <row r="12" spans="1:31" ht="16.2" x14ac:dyDescent="0.3">
      <c r="A12" s="152" t="s">
        <v>248</v>
      </c>
      <c r="B12" s="134"/>
      <c r="C12" s="135"/>
      <c r="D12" s="135"/>
      <c r="E12" s="135"/>
      <c r="F12" s="135"/>
      <c r="G12" s="135"/>
      <c r="H12" s="135"/>
      <c r="I12" s="135"/>
      <c r="J12" s="135"/>
      <c r="K12" s="135"/>
      <c r="L12" s="135"/>
      <c r="M12" s="137"/>
      <c r="N12" s="137"/>
      <c r="O12" s="137"/>
      <c r="P12" s="136"/>
      <c r="Q12" s="134"/>
      <c r="R12" s="135"/>
      <c r="S12" s="135"/>
      <c r="T12" s="135"/>
      <c r="U12" s="135"/>
      <c r="V12" s="135"/>
      <c r="W12" s="135"/>
      <c r="X12" s="135"/>
      <c r="Y12" s="135"/>
      <c r="Z12" s="135"/>
      <c r="AA12" s="135"/>
      <c r="AB12" s="137"/>
      <c r="AC12" s="137"/>
      <c r="AD12" s="137"/>
      <c r="AE12" s="136"/>
    </row>
    <row r="13" spans="1:31" ht="16.2" x14ac:dyDescent="0.3">
      <c r="A13" s="152" t="s">
        <v>249</v>
      </c>
      <c r="B13" s="134"/>
      <c r="C13" s="135"/>
      <c r="D13" s="135"/>
      <c r="E13" s="135"/>
      <c r="F13" s="135"/>
      <c r="G13" s="135"/>
      <c r="H13" s="135"/>
      <c r="I13" s="135"/>
      <c r="J13" s="135"/>
      <c r="K13" s="135"/>
      <c r="L13" s="135"/>
      <c r="M13" s="137"/>
      <c r="N13" s="137"/>
      <c r="O13" s="137"/>
      <c r="P13" s="136"/>
      <c r="Q13" s="134"/>
      <c r="R13" s="135"/>
      <c r="S13" s="135"/>
      <c r="T13" s="135"/>
      <c r="U13" s="135"/>
      <c r="V13" s="135"/>
      <c r="W13" s="135"/>
      <c r="X13" s="135"/>
      <c r="Y13" s="135"/>
      <c r="Z13" s="135"/>
      <c r="AA13" s="135"/>
      <c r="AB13" s="137"/>
      <c r="AC13" s="137"/>
      <c r="AD13" s="137"/>
      <c r="AE13" s="136"/>
    </row>
    <row r="14" spans="1:31" ht="16.2" x14ac:dyDescent="0.3">
      <c r="A14" s="152" t="s">
        <v>250</v>
      </c>
      <c r="B14" s="134"/>
      <c r="C14" s="135"/>
      <c r="D14" s="135"/>
      <c r="E14" s="135"/>
      <c r="F14" s="135"/>
      <c r="G14" s="135"/>
      <c r="H14" s="135"/>
      <c r="I14" s="135"/>
      <c r="J14" s="135"/>
      <c r="K14" s="135"/>
      <c r="L14" s="135"/>
      <c r="M14" s="137"/>
      <c r="N14" s="137"/>
      <c r="O14" s="137"/>
      <c r="P14" s="136"/>
      <c r="Q14" s="134"/>
      <c r="R14" s="135"/>
      <c r="S14" s="135"/>
      <c r="T14" s="135"/>
      <c r="U14" s="135"/>
      <c r="V14" s="135"/>
      <c r="W14" s="135"/>
      <c r="X14" s="135"/>
      <c r="Y14" s="135"/>
      <c r="Z14" s="135"/>
      <c r="AA14" s="135"/>
      <c r="AB14" s="137"/>
      <c r="AC14" s="137"/>
      <c r="AD14" s="137"/>
      <c r="AE14" s="136"/>
    </row>
    <row r="15" spans="1:31" ht="16.2" x14ac:dyDescent="0.3">
      <c r="A15" s="152" t="s">
        <v>251</v>
      </c>
      <c r="B15" s="134"/>
      <c r="C15" s="135"/>
      <c r="D15" s="135"/>
      <c r="E15" s="135"/>
      <c r="F15" s="135"/>
      <c r="G15" s="135"/>
      <c r="H15" s="135"/>
      <c r="I15" s="135"/>
      <c r="J15" s="135"/>
      <c r="K15" s="135"/>
      <c r="L15" s="135"/>
      <c r="M15" s="137"/>
      <c r="N15" s="137"/>
      <c r="O15" s="137"/>
      <c r="P15" s="136"/>
      <c r="Q15" s="134"/>
      <c r="R15" s="135"/>
      <c r="S15" s="135"/>
      <c r="T15" s="135"/>
      <c r="U15" s="135"/>
      <c r="V15" s="135"/>
      <c r="W15" s="135"/>
      <c r="X15" s="135"/>
      <c r="Y15" s="135"/>
      <c r="Z15" s="135"/>
      <c r="AA15" s="135"/>
      <c r="AB15" s="137"/>
      <c r="AC15" s="137"/>
      <c r="AD15" s="137"/>
      <c r="AE15" s="136"/>
    </row>
    <row r="16" spans="1:31" ht="16.2" x14ac:dyDescent="0.3">
      <c r="A16" s="152" t="s">
        <v>252</v>
      </c>
      <c r="B16" s="134"/>
      <c r="C16" s="135"/>
      <c r="D16" s="135"/>
      <c r="E16" s="135"/>
      <c r="F16" s="135"/>
      <c r="G16" s="135"/>
      <c r="H16" s="135"/>
      <c r="I16" s="135"/>
      <c r="J16" s="135"/>
      <c r="K16" s="135"/>
      <c r="L16" s="135"/>
      <c r="M16" s="137"/>
      <c r="N16" s="137"/>
      <c r="O16" s="137"/>
      <c r="P16" s="136"/>
      <c r="Q16" s="134"/>
      <c r="R16" s="135"/>
      <c r="S16" s="135"/>
      <c r="T16" s="135"/>
      <c r="U16" s="135"/>
      <c r="V16" s="135"/>
      <c r="W16" s="135"/>
      <c r="X16" s="135"/>
      <c r="Y16" s="135"/>
      <c r="Z16" s="135"/>
      <c r="AA16" s="135"/>
      <c r="AB16" s="137"/>
      <c r="AC16" s="137"/>
      <c r="AD16" s="137"/>
      <c r="AE16" s="136"/>
    </row>
    <row r="17" spans="1:31" ht="16.2" x14ac:dyDescent="0.3">
      <c r="A17" s="152" t="s">
        <v>253</v>
      </c>
      <c r="B17" s="134"/>
      <c r="C17" s="135"/>
      <c r="D17" s="135"/>
      <c r="E17" s="135"/>
      <c r="F17" s="135"/>
      <c r="G17" s="135"/>
      <c r="H17" s="135"/>
      <c r="I17" s="135"/>
      <c r="J17" s="135"/>
      <c r="K17" s="135"/>
      <c r="L17" s="135"/>
      <c r="M17" s="137"/>
      <c r="N17" s="137"/>
      <c r="O17" s="137"/>
      <c r="P17" s="136"/>
      <c r="Q17" s="134"/>
      <c r="R17" s="135"/>
      <c r="S17" s="135"/>
      <c r="T17" s="135"/>
      <c r="U17" s="135"/>
      <c r="V17" s="135"/>
      <c r="W17" s="135"/>
      <c r="X17" s="135"/>
      <c r="Y17" s="135"/>
      <c r="Z17" s="135"/>
      <c r="AA17" s="135"/>
      <c r="AB17" s="137"/>
      <c r="AC17" s="137"/>
      <c r="AD17" s="137"/>
      <c r="AE17" s="136"/>
    </row>
    <row r="18" spans="1:31" ht="16.2" x14ac:dyDescent="0.3">
      <c r="A18" s="152" t="s">
        <v>254</v>
      </c>
      <c r="B18" s="134"/>
      <c r="C18" s="135"/>
      <c r="D18" s="135"/>
      <c r="E18" s="135"/>
      <c r="F18" s="135"/>
      <c r="G18" s="135"/>
      <c r="H18" s="135"/>
      <c r="I18" s="135"/>
      <c r="J18" s="135"/>
      <c r="K18" s="135"/>
      <c r="L18" s="135"/>
      <c r="M18" s="137"/>
      <c r="N18" s="137"/>
      <c r="O18" s="137"/>
      <c r="P18" s="136"/>
      <c r="Q18" s="134"/>
      <c r="R18" s="135"/>
      <c r="S18" s="135"/>
      <c r="T18" s="135"/>
      <c r="U18" s="135"/>
      <c r="V18" s="135"/>
      <c r="W18" s="135"/>
      <c r="X18" s="135"/>
      <c r="Y18" s="135"/>
      <c r="Z18" s="135"/>
      <c r="AA18" s="135"/>
      <c r="AB18" s="137"/>
      <c r="AC18" s="137"/>
      <c r="AD18" s="137"/>
      <c r="AE18" s="136"/>
    </row>
    <row r="19" spans="1:31" ht="16.2" x14ac:dyDescent="0.3">
      <c r="A19" s="152" t="s">
        <v>255</v>
      </c>
      <c r="B19" s="134"/>
      <c r="C19" s="135"/>
      <c r="D19" s="135"/>
      <c r="E19" s="135"/>
      <c r="F19" s="135"/>
      <c r="G19" s="135"/>
      <c r="H19" s="135"/>
      <c r="I19" s="135"/>
      <c r="J19" s="135"/>
      <c r="K19" s="135"/>
      <c r="L19" s="135"/>
      <c r="M19" s="137"/>
      <c r="N19" s="137"/>
      <c r="O19" s="137"/>
      <c r="P19" s="136"/>
      <c r="Q19" s="134"/>
      <c r="R19" s="135"/>
      <c r="S19" s="135"/>
      <c r="T19" s="135"/>
      <c r="U19" s="135"/>
      <c r="V19" s="135"/>
      <c r="W19" s="135"/>
      <c r="X19" s="135"/>
      <c r="Y19" s="135"/>
      <c r="Z19" s="135"/>
      <c r="AA19" s="135"/>
      <c r="AB19" s="137"/>
      <c r="AC19" s="137"/>
      <c r="AD19" s="137"/>
      <c r="AE19" s="136"/>
    </row>
    <row r="20" spans="1:31" ht="16.2" x14ac:dyDescent="0.3">
      <c r="A20" s="152" t="s">
        <v>256</v>
      </c>
      <c r="B20" s="134"/>
      <c r="C20" s="135"/>
      <c r="D20" s="135"/>
      <c r="E20" s="135"/>
      <c r="F20" s="135"/>
      <c r="G20" s="135"/>
      <c r="H20" s="135"/>
      <c r="I20" s="135"/>
      <c r="J20" s="135"/>
      <c r="K20" s="135"/>
      <c r="L20" s="135"/>
      <c r="M20" s="137"/>
      <c r="N20" s="137"/>
      <c r="O20" s="137"/>
      <c r="P20" s="136"/>
      <c r="Q20" s="134"/>
      <c r="R20" s="135"/>
      <c r="S20" s="135"/>
      <c r="T20" s="135"/>
      <c r="U20" s="135"/>
      <c r="V20" s="135"/>
      <c r="W20" s="135"/>
      <c r="X20" s="135"/>
      <c r="Y20" s="135"/>
      <c r="Z20" s="135"/>
      <c r="AA20" s="135"/>
      <c r="AB20" s="137"/>
      <c r="AC20" s="137"/>
      <c r="AD20" s="137"/>
      <c r="AE20" s="136"/>
    </row>
    <row r="21" spans="1:31" ht="16.2" x14ac:dyDescent="0.3">
      <c r="A21" s="152" t="s">
        <v>257</v>
      </c>
      <c r="B21" s="134"/>
      <c r="C21" s="135"/>
      <c r="D21" s="135"/>
      <c r="E21" s="135"/>
      <c r="F21" s="135"/>
      <c r="G21" s="135"/>
      <c r="H21" s="135"/>
      <c r="I21" s="135"/>
      <c r="J21" s="135"/>
      <c r="K21" s="135"/>
      <c r="L21" s="135"/>
      <c r="M21" s="137"/>
      <c r="N21" s="137"/>
      <c r="O21" s="137"/>
      <c r="P21" s="136"/>
      <c r="Q21" s="134"/>
      <c r="R21" s="135"/>
      <c r="S21" s="135"/>
      <c r="T21" s="135"/>
      <c r="U21" s="135"/>
      <c r="V21" s="135"/>
      <c r="W21" s="135"/>
      <c r="X21" s="135"/>
      <c r="Y21" s="135"/>
      <c r="Z21" s="135"/>
      <c r="AA21" s="135"/>
      <c r="AB21" s="137"/>
      <c r="AC21" s="137"/>
      <c r="AD21" s="137"/>
      <c r="AE21" s="136"/>
    </row>
    <row r="22" spans="1:31" ht="16.2" x14ac:dyDescent="0.3">
      <c r="A22" s="152" t="s">
        <v>258</v>
      </c>
      <c r="B22" s="134"/>
      <c r="C22" s="135"/>
      <c r="D22" s="135"/>
      <c r="E22" s="135"/>
      <c r="F22" s="135"/>
      <c r="G22" s="135"/>
      <c r="H22" s="135"/>
      <c r="I22" s="135"/>
      <c r="J22" s="135"/>
      <c r="K22" s="135"/>
      <c r="L22" s="135"/>
      <c r="M22" s="137"/>
      <c r="N22" s="137"/>
      <c r="O22" s="137"/>
      <c r="P22" s="136"/>
      <c r="Q22" s="134"/>
      <c r="R22" s="135"/>
      <c r="S22" s="135"/>
      <c r="T22" s="135"/>
      <c r="U22" s="135"/>
      <c r="V22" s="135"/>
      <c r="W22" s="135"/>
      <c r="X22" s="135"/>
      <c r="Y22" s="135"/>
      <c r="Z22" s="135"/>
      <c r="AA22" s="135"/>
      <c r="AB22" s="137"/>
      <c r="AC22" s="137"/>
      <c r="AD22" s="137"/>
      <c r="AE22" s="136"/>
    </row>
    <row r="23" spans="1:31" ht="16.2" x14ac:dyDescent="0.3">
      <c r="A23" s="152" t="s">
        <v>259</v>
      </c>
      <c r="B23" s="134"/>
      <c r="C23" s="135"/>
      <c r="D23" s="135"/>
      <c r="E23" s="135"/>
      <c r="F23" s="135"/>
      <c r="G23" s="135"/>
      <c r="H23" s="135"/>
      <c r="I23" s="135"/>
      <c r="J23" s="135"/>
      <c r="K23" s="135"/>
      <c r="L23" s="135"/>
      <c r="M23" s="137"/>
      <c r="N23" s="137"/>
      <c r="O23" s="137"/>
      <c r="P23" s="136"/>
      <c r="Q23" s="134"/>
      <c r="R23" s="135"/>
      <c r="S23" s="135"/>
      <c r="T23" s="135"/>
      <c r="U23" s="135"/>
      <c r="V23" s="135"/>
      <c r="W23" s="135"/>
      <c r="X23" s="135"/>
      <c r="Y23" s="135"/>
      <c r="Z23" s="135"/>
      <c r="AA23" s="135"/>
      <c r="AB23" s="137"/>
      <c r="AC23" s="137"/>
      <c r="AD23" s="137"/>
      <c r="AE23" s="136"/>
    </row>
    <row r="24" spans="1:31" ht="16.2" x14ac:dyDescent="0.3">
      <c r="A24" s="152" t="s">
        <v>260</v>
      </c>
      <c r="B24" s="134"/>
      <c r="C24" s="135"/>
      <c r="D24" s="135"/>
      <c r="E24" s="135"/>
      <c r="F24" s="135"/>
      <c r="G24" s="135"/>
      <c r="H24" s="135"/>
      <c r="I24" s="135"/>
      <c r="J24" s="135"/>
      <c r="K24" s="135"/>
      <c r="L24" s="135"/>
      <c r="M24" s="137"/>
      <c r="N24" s="137"/>
      <c r="O24" s="137"/>
      <c r="P24" s="136"/>
      <c r="Q24" s="134"/>
      <c r="R24" s="135"/>
      <c r="S24" s="135"/>
      <c r="T24" s="135"/>
      <c r="U24" s="135"/>
      <c r="V24" s="135"/>
      <c r="W24" s="135"/>
      <c r="X24" s="135"/>
      <c r="Y24" s="135"/>
      <c r="Z24" s="135"/>
      <c r="AA24" s="135"/>
      <c r="AB24" s="137"/>
      <c r="AC24" s="137"/>
      <c r="AD24" s="137"/>
      <c r="AE24" s="136"/>
    </row>
    <row r="25" spans="1:31" ht="16.2" x14ac:dyDescent="0.3">
      <c r="A25" s="152" t="s">
        <v>261</v>
      </c>
      <c r="B25" s="134"/>
      <c r="C25" s="135"/>
      <c r="D25" s="135"/>
      <c r="E25" s="135"/>
      <c r="F25" s="135"/>
      <c r="G25" s="135"/>
      <c r="H25" s="135"/>
      <c r="I25" s="135"/>
      <c r="J25" s="135"/>
      <c r="K25" s="135"/>
      <c r="L25" s="135"/>
      <c r="M25" s="137"/>
      <c r="N25" s="137"/>
      <c r="O25" s="137"/>
      <c r="P25" s="136"/>
      <c r="Q25" s="134"/>
      <c r="R25" s="135"/>
      <c r="S25" s="135"/>
      <c r="T25" s="135"/>
      <c r="U25" s="135"/>
      <c r="V25" s="135"/>
      <c r="W25" s="135"/>
      <c r="X25" s="135"/>
      <c r="Y25" s="135"/>
      <c r="Z25" s="135"/>
      <c r="AA25" s="135"/>
      <c r="AB25" s="137"/>
      <c r="AC25" s="137"/>
      <c r="AD25" s="137"/>
      <c r="AE25" s="136"/>
    </row>
    <row r="26" spans="1:31" ht="16.2" x14ac:dyDescent="0.3">
      <c r="A26" s="152" t="s">
        <v>262</v>
      </c>
      <c r="B26" s="134"/>
      <c r="C26" s="135"/>
      <c r="D26" s="135"/>
      <c r="E26" s="135"/>
      <c r="F26" s="135"/>
      <c r="G26" s="135"/>
      <c r="H26" s="135"/>
      <c r="I26" s="135"/>
      <c r="J26" s="135"/>
      <c r="K26" s="135"/>
      <c r="L26" s="135"/>
      <c r="M26" s="137"/>
      <c r="N26" s="137"/>
      <c r="O26" s="137"/>
      <c r="P26" s="136"/>
      <c r="Q26" s="134"/>
      <c r="R26" s="135"/>
      <c r="S26" s="135"/>
      <c r="T26" s="135"/>
      <c r="U26" s="135"/>
      <c r="V26" s="135"/>
      <c r="W26" s="135"/>
      <c r="X26" s="135"/>
      <c r="Y26" s="135"/>
      <c r="Z26" s="135"/>
      <c r="AA26" s="135"/>
      <c r="AB26" s="137"/>
      <c r="AC26" s="137"/>
      <c r="AD26" s="137"/>
      <c r="AE26" s="136"/>
    </row>
    <row r="27" spans="1:31" ht="16.2" x14ac:dyDescent="0.3">
      <c r="A27" s="152" t="s">
        <v>263</v>
      </c>
      <c r="B27" s="134"/>
      <c r="C27" s="135"/>
      <c r="D27" s="135"/>
      <c r="E27" s="135"/>
      <c r="F27" s="135"/>
      <c r="G27" s="135"/>
      <c r="H27" s="135"/>
      <c r="I27" s="135"/>
      <c r="J27" s="135"/>
      <c r="K27" s="135"/>
      <c r="L27" s="135"/>
      <c r="M27" s="137"/>
      <c r="N27" s="137"/>
      <c r="O27" s="137"/>
      <c r="P27" s="136"/>
      <c r="Q27" s="134"/>
      <c r="R27" s="135"/>
      <c r="S27" s="135"/>
      <c r="T27" s="135"/>
      <c r="U27" s="135"/>
      <c r="V27" s="135"/>
      <c r="W27" s="135"/>
      <c r="X27" s="135"/>
      <c r="Y27" s="135"/>
      <c r="Z27" s="135"/>
      <c r="AA27" s="135"/>
      <c r="AB27" s="137"/>
      <c r="AC27" s="137"/>
      <c r="AD27" s="137"/>
      <c r="AE27" s="136"/>
    </row>
    <row r="28" spans="1:31" ht="16.2" x14ac:dyDescent="0.3">
      <c r="A28" s="152" t="s">
        <v>264</v>
      </c>
      <c r="B28" s="134"/>
      <c r="C28" s="135"/>
      <c r="D28" s="135"/>
      <c r="E28" s="135"/>
      <c r="F28" s="135"/>
      <c r="G28" s="135"/>
      <c r="H28" s="135"/>
      <c r="I28" s="135"/>
      <c r="J28" s="135"/>
      <c r="K28" s="135"/>
      <c r="L28" s="135"/>
      <c r="M28" s="137"/>
      <c r="N28" s="137"/>
      <c r="O28" s="137"/>
      <c r="P28" s="136"/>
      <c r="Q28" s="134"/>
      <c r="R28" s="135"/>
      <c r="S28" s="135"/>
      <c r="T28" s="135"/>
      <c r="U28" s="135"/>
      <c r="V28" s="135"/>
      <c r="W28" s="135"/>
      <c r="X28" s="135"/>
      <c r="Y28" s="135"/>
      <c r="Z28" s="135"/>
      <c r="AA28" s="135"/>
      <c r="AB28" s="137"/>
      <c r="AC28" s="137"/>
      <c r="AD28" s="137"/>
      <c r="AE28" s="136"/>
    </row>
    <row r="29" spans="1:31" ht="16.2" x14ac:dyDescent="0.3">
      <c r="A29" s="152" t="s">
        <v>265</v>
      </c>
      <c r="B29" s="134"/>
      <c r="C29" s="135"/>
      <c r="D29" s="135"/>
      <c r="E29" s="135"/>
      <c r="F29" s="135"/>
      <c r="G29" s="135"/>
      <c r="H29" s="135"/>
      <c r="I29" s="135"/>
      <c r="J29" s="135"/>
      <c r="K29" s="135"/>
      <c r="L29" s="135"/>
      <c r="M29" s="137"/>
      <c r="N29" s="137"/>
      <c r="O29" s="137"/>
      <c r="P29" s="136"/>
      <c r="Q29" s="134"/>
      <c r="R29" s="135"/>
      <c r="S29" s="135"/>
      <c r="T29" s="135"/>
      <c r="U29" s="135"/>
      <c r="V29" s="135"/>
      <c r="W29" s="135"/>
      <c r="X29" s="135"/>
      <c r="Y29" s="135"/>
      <c r="Z29" s="135"/>
      <c r="AA29" s="135"/>
      <c r="AB29" s="137"/>
      <c r="AC29" s="137"/>
      <c r="AD29" s="137"/>
      <c r="AE29" s="136"/>
    </row>
    <row r="30" spans="1:31" ht="16.2" x14ac:dyDescent="0.3">
      <c r="A30" s="152" t="s">
        <v>266</v>
      </c>
      <c r="B30" s="134"/>
      <c r="C30" s="135"/>
      <c r="D30" s="135"/>
      <c r="E30" s="135"/>
      <c r="F30" s="135"/>
      <c r="G30" s="135"/>
      <c r="H30" s="135"/>
      <c r="I30" s="135"/>
      <c r="J30" s="135"/>
      <c r="K30" s="135"/>
      <c r="L30" s="135"/>
      <c r="M30" s="137"/>
      <c r="N30" s="137"/>
      <c r="O30" s="137"/>
      <c r="P30" s="136"/>
      <c r="Q30" s="134"/>
      <c r="R30" s="135"/>
      <c r="S30" s="135"/>
      <c r="T30" s="135"/>
      <c r="U30" s="135"/>
      <c r="V30" s="135"/>
      <c r="W30" s="135"/>
      <c r="X30" s="135"/>
      <c r="Y30" s="135"/>
      <c r="Z30" s="135"/>
      <c r="AA30" s="135"/>
      <c r="AB30" s="137"/>
      <c r="AC30" s="137"/>
      <c r="AD30" s="137"/>
      <c r="AE30" s="136"/>
    </row>
    <row r="31" spans="1:31" ht="16.2" x14ac:dyDescent="0.3">
      <c r="A31" s="152" t="s">
        <v>267</v>
      </c>
      <c r="B31" s="134"/>
      <c r="C31" s="135"/>
      <c r="D31" s="135"/>
      <c r="E31" s="135"/>
      <c r="F31" s="135"/>
      <c r="G31" s="135"/>
      <c r="H31" s="135"/>
      <c r="I31" s="135"/>
      <c r="J31" s="135"/>
      <c r="K31" s="135"/>
      <c r="L31" s="135"/>
      <c r="M31" s="137"/>
      <c r="N31" s="137"/>
      <c r="O31" s="137"/>
      <c r="P31" s="136"/>
      <c r="Q31" s="134"/>
      <c r="R31" s="135"/>
      <c r="S31" s="135"/>
      <c r="T31" s="135"/>
      <c r="U31" s="135"/>
      <c r="V31" s="135"/>
      <c r="W31" s="135"/>
      <c r="X31" s="135"/>
      <c r="Y31" s="135"/>
      <c r="Z31" s="135"/>
      <c r="AA31" s="135"/>
      <c r="AB31" s="137"/>
      <c r="AC31" s="137"/>
      <c r="AD31" s="137"/>
      <c r="AE31" s="136"/>
    </row>
    <row r="32" spans="1:31" ht="16.2" x14ac:dyDescent="0.3">
      <c r="A32" s="152" t="s">
        <v>268</v>
      </c>
      <c r="B32" s="134"/>
      <c r="C32" s="135"/>
      <c r="D32" s="135"/>
      <c r="E32" s="135"/>
      <c r="F32" s="135"/>
      <c r="G32" s="135"/>
      <c r="H32" s="135"/>
      <c r="I32" s="135"/>
      <c r="J32" s="135"/>
      <c r="K32" s="135"/>
      <c r="L32" s="135"/>
      <c r="M32" s="137"/>
      <c r="N32" s="137"/>
      <c r="O32" s="137"/>
      <c r="P32" s="136"/>
      <c r="Q32" s="134"/>
      <c r="R32" s="135"/>
      <c r="S32" s="135"/>
      <c r="T32" s="135"/>
      <c r="U32" s="135"/>
      <c r="V32" s="135"/>
      <c r="W32" s="135"/>
      <c r="X32" s="135"/>
      <c r="Y32" s="135"/>
      <c r="Z32" s="135"/>
      <c r="AA32" s="135"/>
      <c r="AB32" s="137"/>
      <c r="AC32" s="137"/>
      <c r="AD32" s="137"/>
      <c r="AE32" s="136"/>
    </row>
    <row r="33" spans="1:31" ht="16.2" x14ac:dyDescent="0.3">
      <c r="A33" s="152" t="s">
        <v>269</v>
      </c>
      <c r="B33" s="134"/>
      <c r="C33" s="135"/>
      <c r="D33" s="135"/>
      <c r="E33" s="135"/>
      <c r="F33" s="135"/>
      <c r="G33" s="135"/>
      <c r="H33" s="135"/>
      <c r="I33" s="135"/>
      <c r="J33" s="135"/>
      <c r="K33" s="135"/>
      <c r="L33" s="135"/>
      <c r="M33" s="137"/>
      <c r="N33" s="137"/>
      <c r="O33" s="137"/>
      <c r="P33" s="136"/>
      <c r="Q33" s="134"/>
      <c r="R33" s="135"/>
      <c r="S33" s="135"/>
      <c r="T33" s="135"/>
      <c r="U33" s="135"/>
      <c r="V33" s="135"/>
      <c r="W33" s="135"/>
      <c r="X33" s="135"/>
      <c r="Y33" s="135"/>
      <c r="Z33" s="135"/>
      <c r="AA33" s="135"/>
      <c r="AB33" s="137"/>
      <c r="AC33" s="137"/>
      <c r="AD33" s="137"/>
      <c r="AE33" s="136"/>
    </row>
    <row r="34" spans="1:31" ht="16.2" x14ac:dyDescent="0.3">
      <c r="A34" s="152" t="s">
        <v>270</v>
      </c>
      <c r="B34" s="134"/>
      <c r="C34" s="135"/>
      <c r="D34" s="135"/>
      <c r="E34" s="135"/>
      <c r="F34" s="135"/>
      <c r="G34" s="135"/>
      <c r="H34" s="135"/>
      <c r="I34" s="135"/>
      <c r="J34" s="135"/>
      <c r="K34" s="135"/>
      <c r="L34" s="135"/>
      <c r="M34" s="137"/>
      <c r="N34" s="137"/>
      <c r="O34" s="137"/>
      <c r="P34" s="136"/>
      <c r="Q34" s="134"/>
      <c r="R34" s="135"/>
      <c r="S34" s="135"/>
      <c r="T34" s="135"/>
      <c r="U34" s="135"/>
      <c r="V34" s="135"/>
      <c r="W34" s="135"/>
      <c r="X34" s="135"/>
      <c r="Y34" s="135"/>
      <c r="Z34" s="135"/>
      <c r="AA34" s="135"/>
      <c r="AB34" s="137"/>
      <c r="AC34" s="137"/>
      <c r="AD34" s="137"/>
      <c r="AE34" s="136"/>
    </row>
    <row r="35" spans="1:31" ht="16.2" x14ac:dyDescent="0.3">
      <c r="A35" s="152" t="s">
        <v>271</v>
      </c>
      <c r="B35" s="134"/>
      <c r="C35" s="135"/>
      <c r="D35" s="135"/>
      <c r="E35" s="135"/>
      <c r="F35" s="135"/>
      <c r="G35" s="135"/>
      <c r="H35" s="135"/>
      <c r="I35" s="135"/>
      <c r="J35" s="135"/>
      <c r="K35" s="135"/>
      <c r="L35" s="135"/>
      <c r="M35" s="137"/>
      <c r="N35" s="137"/>
      <c r="O35" s="137"/>
      <c r="P35" s="136"/>
      <c r="Q35" s="134"/>
      <c r="R35" s="135"/>
      <c r="S35" s="135"/>
      <c r="T35" s="135"/>
      <c r="U35" s="135"/>
      <c r="V35" s="135"/>
      <c r="W35" s="135"/>
      <c r="X35" s="135"/>
      <c r="Y35" s="135"/>
      <c r="Z35" s="135"/>
      <c r="AA35" s="135"/>
      <c r="AB35" s="137"/>
      <c r="AC35" s="137"/>
      <c r="AD35" s="137"/>
      <c r="AE35" s="136"/>
    </row>
    <row r="36" spans="1:31" ht="16.2" x14ac:dyDescent="0.3">
      <c r="A36" s="152" t="s">
        <v>272</v>
      </c>
      <c r="B36" s="134"/>
      <c r="C36" s="135"/>
      <c r="D36" s="135"/>
      <c r="E36" s="135"/>
      <c r="F36" s="135"/>
      <c r="G36" s="135"/>
      <c r="H36" s="135"/>
      <c r="I36" s="135"/>
      <c r="J36" s="135"/>
      <c r="K36" s="135"/>
      <c r="L36" s="135"/>
      <c r="M36" s="137"/>
      <c r="N36" s="137"/>
      <c r="O36" s="137"/>
      <c r="P36" s="136"/>
      <c r="Q36" s="134"/>
      <c r="R36" s="135"/>
      <c r="S36" s="135"/>
      <c r="T36" s="135"/>
      <c r="U36" s="135"/>
      <c r="V36" s="135"/>
      <c r="W36" s="135"/>
      <c r="X36" s="135"/>
      <c r="Y36" s="135"/>
      <c r="Z36" s="135"/>
      <c r="AA36" s="135"/>
      <c r="AB36" s="137"/>
      <c r="AC36" s="137"/>
      <c r="AD36" s="137"/>
      <c r="AE36" s="136"/>
    </row>
    <row r="37" spans="1:31" ht="16.2" x14ac:dyDescent="0.3">
      <c r="A37" s="152" t="s">
        <v>273</v>
      </c>
      <c r="B37" s="134"/>
      <c r="C37" s="135"/>
      <c r="D37" s="135"/>
      <c r="E37" s="135"/>
      <c r="F37" s="135"/>
      <c r="G37" s="135"/>
      <c r="H37" s="135"/>
      <c r="I37" s="135"/>
      <c r="J37" s="135"/>
      <c r="K37" s="135"/>
      <c r="L37" s="135"/>
      <c r="M37" s="137"/>
      <c r="N37" s="137"/>
      <c r="O37" s="137"/>
      <c r="P37" s="136"/>
      <c r="Q37" s="134"/>
      <c r="R37" s="135"/>
      <c r="S37" s="135"/>
      <c r="T37" s="135"/>
      <c r="U37" s="135"/>
      <c r="V37" s="135"/>
      <c r="W37" s="135"/>
      <c r="X37" s="135"/>
      <c r="Y37" s="135"/>
      <c r="Z37" s="135"/>
      <c r="AA37" s="135"/>
      <c r="AB37" s="137"/>
      <c r="AC37" s="137"/>
      <c r="AD37" s="137"/>
      <c r="AE37" s="136"/>
    </row>
    <row r="38" spans="1:31" ht="16.2" x14ac:dyDescent="0.3">
      <c r="A38" s="152" t="s">
        <v>274</v>
      </c>
      <c r="B38" s="134"/>
      <c r="C38" s="135"/>
      <c r="D38" s="135"/>
      <c r="E38" s="135"/>
      <c r="F38" s="135"/>
      <c r="G38" s="135"/>
      <c r="H38" s="135"/>
      <c r="I38" s="135"/>
      <c r="J38" s="135"/>
      <c r="K38" s="135"/>
      <c r="L38" s="135"/>
      <c r="M38" s="137"/>
      <c r="N38" s="137"/>
      <c r="O38" s="137"/>
      <c r="P38" s="136"/>
      <c r="Q38" s="134"/>
      <c r="R38" s="135"/>
      <c r="S38" s="135"/>
      <c r="T38" s="135"/>
      <c r="U38" s="135"/>
      <c r="V38" s="135"/>
      <c r="W38" s="135"/>
      <c r="X38" s="135"/>
      <c r="Y38" s="135"/>
      <c r="Z38" s="135"/>
      <c r="AA38" s="135"/>
      <c r="AB38" s="137"/>
      <c r="AC38" s="137"/>
      <c r="AD38" s="137"/>
      <c r="AE38" s="136"/>
    </row>
    <row r="39" spans="1:31" ht="16.2" x14ac:dyDescent="0.3">
      <c r="A39" s="152" t="s">
        <v>275</v>
      </c>
      <c r="B39" s="134"/>
      <c r="C39" s="135"/>
      <c r="D39" s="135"/>
      <c r="E39" s="135"/>
      <c r="F39" s="135"/>
      <c r="G39" s="135"/>
      <c r="H39" s="135"/>
      <c r="I39" s="135"/>
      <c r="J39" s="135"/>
      <c r="K39" s="135"/>
      <c r="L39" s="135"/>
      <c r="M39" s="137"/>
      <c r="N39" s="137"/>
      <c r="O39" s="137"/>
      <c r="P39" s="136"/>
      <c r="Q39" s="134"/>
      <c r="R39" s="135"/>
      <c r="S39" s="135"/>
      <c r="T39" s="135"/>
      <c r="U39" s="135"/>
      <c r="V39" s="135"/>
      <c r="W39" s="135"/>
      <c r="X39" s="135"/>
      <c r="Y39" s="135"/>
      <c r="Z39" s="135"/>
      <c r="AA39" s="135"/>
      <c r="AB39" s="137"/>
      <c r="AC39" s="137"/>
      <c r="AD39" s="137"/>
      <c r="AE39" s="136"/>
    </row>
    <row r="40" spans="1:31" ht="16.2" x14ac:dyDescent="0.3">
      <c r="A40" s="152" t="s">
        <v>276</v>
      </c>
      <c r="B40" s="134"/>
      <c r="C40" s="135"/>
      <c r="D40" s="135"/>
      <c r="E40" s="135"/>
      <c r="F40" s="135"/>
      <c r="G40" s="135"/>
      <c r="H40" s="135"/>
      <c r="I40" s="135"/>
      <c r="J40" s="135"/>
      <c r="K40" s="135"/>
      <c r="L40" s="135"/>
      <c r="M40" s="137"/>
      <c r="N40" s="137"/>
      <c r="O40" s="137"/>
      <c r="P40" s="136"/>
      <c r="Q40" s="134"/>
      <c r="R40" s="135"/>
      <c r="S40" s="135"/>
      <c r="T40" s="135"/>
      <c r="U40" s="135"/>
      <c r="V40" s="135"/>
      <c r="W40" s="135"/>
      <c r="X40" s="135"/>
      <c r="Y40" s="135"/>
      <c r="Z40" s="135"/>
      <c r="AA40" s="135"/>
      <c r="AB40" s="137"/>
      <c r="AC40" s="137"/>
      <c r="AD40" s="137"/>
      <c r="AE40" s="136"/>
    </row>
    <row r="41" spans="1:31" ht="16.2" x14ac:dyDescent="0.3">
      <c r="A41" s="152" t="s">
        <v>277</v>
      </c>
      <c r="B41" s="134"/>
      <c r="C41" s="135"/>
      <c r="D41" s="135"/>
      <c r="E41" s="135"/>
      <c r="F41" s="135"/>
      <c r="G41" s="135"/>
      <c r="H41" s="135"/>
      <c r="I41" s="135"/>
      <c r="J41" s="135"/>
      <c r="K41" s="135"/>
      <c r="L41" s="135"/>
      <c r="M41" s="137"/>
      <c r="N41" s="137"/>
      <c r="O41" s="137"/>
      <c r="P41" s="136"/>
      <c r="Q41" s="134"/>
      <c r="R41" s="135"/>
      <c r="S41" s="135"/>
      <c r="T41" s="135"/>
      <c r="U41" s="135"/>
      <c r="V41" s="135"/>
      <c r="W41" s="135"/>
      <c r="X41" s="135"/>
      <c r="Y41" s="135"/>
      <c r="Z41" s="135"/>
      <c r="AA41" s="135"/>
      <c r="AB41" s="137"/>
      <c r="AC41" s="137"/>
      <c r="AD41" s="137"/>
      <c r="AE41" s="136"/>
    </row>
    <row r="42" spans="1:31" ht="16.2" x14ac:dyDescent="0.3">
      <c r="A42" s="152" t="s">
        <v>278</v>
      </c>
      <c r="B42" s="134"/>
      <c r="C42" s="135"/>
      <c r="D42" s="135"/>
      <c r="E42" s="135"/>
      <c r="F42" s="135"/>
      <c r="G42" s="135"/>
      <c r="H42" s="135"/>
      <c r="I42" s="135"/>
      <c r="J42" s="135"/>
      <c r="K42" s="135"/>
      <c r="L42" s="135"/>
      <c r="M42" s="137"/>
      <c r="N42" s="137"/>
      <c r="O42" s="137"/>
      <c r="P42" s="136"/>
      <c r="Q42" s="134"/>
      <c r="R42" s="135"/>
      <c r="S42" s="135"/>
      <c r="T42" s="135"/>
      <c r="U42" s="135"/>
      <c r="V42" s="135"/>
      <c r="W42" s="135"/>
      <c r="X42" s="135"/>
      <c r="Y42" s="135"/>
      <c r="Z42" s="135"/>
      <c r="AA42" s="135"/>
      <c r="AB42" s="137"/>
      <c r="AC42" s="137"/>
      <c r="AD42" s="137"/>
      <c r="AE42" s="136"/>
    </row>
    <row r="43" spans="1:31" ht="16.2" x14ac:dyDescent="0.3">
      <c r="A43" s="152" t="s">
        <v>279</v>
      </c>
      <c r="B43" s="134"/>
      <c r="C43" s="135"/>
      <c r="D43" s="135"/>
      <c r="E43" s="135"/>
      <c r="F43" s="135"/>
      <c r="G43" s="135"/>
      <c r="H43" s="135"/>
      <c r="I43" s="135"/>
      <c r="J43" s="135"/>
      <c r="K43" s="135"/>
      <c r="L43" s="135"/>
      <c r="M43" s="137"/>
      <c r="N43" s="137"/>
      <c r="O43" s="137"/>
      <c r="P43" s="136"/>
      <c r="Q43" s="134"/>
      <c r="R43" s="135"/>
      <c r="S43" s="135"/>
      <c r="T43" s="135"/>
      <c r="U43" s="135"/>
      <c r="V43" s="135"/>
      <c r="W43" s="135"/>
      <c r="X43" s="135"/>
      <c r="Y43" s="135"/>
      <c r="Z43" s="135"/>
      <c r="AA43" s="135"/>
      <c r="AB43" s="135"/>
      <c r="AC43" s="135"/>
      <c r="AD43" s="135"/>
      <c r="AE43" s="136"/>
    </row>
    <row r="44" spans="1:31" ht="16.2" x14ac:dyDescent="0.3">
      <c r="A44" s="152" t="s">
        <v>280</v>
      </c>
      <c r="B44" s="134"/>
      <c r="C44" s="135"/>
      <c r="D44" s="135"/>
      <c r="E44" s="135"/>
      <c r="F44" s="135"/>
      <c r="G44" s="135"/>
      <c r="H44" s="135"/>
      <c r="I44" s="135"/>
      <c r="J44" s="135"/>
      <c r="K44" s="135"/>
      <c r="L44" s="135"/>
      <c r="M44" s="137"/>
      <c r="N44" s="137"/>
      <c r="O44" s="137"/>
      <c r="P44" s="136"/>
      <c r="Q44" s="134"/>
      <c r="R44" s="135"/>
      <c r="S44" s="135"/>
      <c r="T44" s="135"/>
      <c r="U44" s="135"/>
      <c r="V44" s="135"/>
      <c r="W44" s="135"/>
      <c r="X44" s="135"/>
      <c r="Y44" s="135"/>
      <c r="Z44" s="135"/>
      <c r="AA44" s="135"/>
      <c r="AB44" s="135"/>
      <c r="AC44" s="135"/>
      <c r="AD44" s="135"/>
      <c r="AE44" s="136"/>
    </row>
    <row r="45" spans="1:31" ht="16.2" x14ac:dyDescent="0.3">
      <c r="A45" s="152" t="s">
        <v>281</v>
      </c>
      <c r="B45" s="134"/>
      <c r="C45" s="135"/>
      <c r="D45" s="135"/>
      <c r="E45" s="135"/>
      <c r="F45" s="135"/>
      <c r="G45" s="135"/>
      <c r="H45" s="135"/>
      <c r="I45" s="135"/>
      <c r="J45" s="135"/>
      <c r="K45" s="135"/>
      <c r="L45" s="135"/>
      <c r="M45" s="137"/>
      <c r="N45" s="137"/>
      <c r="O45" s="137"/>
      <c r="P45" s="136"/>
      <c r="Q45" s="134"/>
      <c r="R45" s="135"/>
      <c r="S45" s="135"/>
      <c r="T45" s="135"/>
      <c r="U45" s="135"/>
      <c r="V45" s="135"/>
      <c r="W45" s="135"/>
      <c r="X45" s="135"/>
      <c r="Y45" s="135"/>
      <c r="Z45" s="135"/>
      <c r="AA45" s="135"/>
      <c r="AB45" s="135"/>
      <c r="AC45" s="135"/>
      <c r="AD45" s="135"/>
      <c r="AE45" s="136"/>
    </row>
    <row r="46" spans="1:31" ht="16.2" x14ac:dyDescent="0.3">
      <c r="A46" s="152" t="s">
        <v>282</v>
      </c>
      <c r="B46" s="134"/>
      <c r="C46" s="135"/>
      <c r="D46" s="135"/>
      <c r="E46" s="135"/>
      <c r="F46" s="135"/>
      <c r="G46" s="135"/>
      <c r="H46" s="135"/>
      <c r="I46" s="135"/>
      <c r="J46" s="135"/>
      <c r="K46" s="135"/>
      <c r="L46" s="135"/>
      <c r="M46" s="137"/>
      <c r="N46" s="137"/>
      <c r="O46" s="137"/>
      <c r="P46" s="136"/>
      <c r="Q46" s="134"/>
      <c r="R46" s="135"/>
      <c r="S46" s="135"/>
      <c r="T46" s="135"/>
      <c r="U46" s="135"/>
      <c r="V46" s="135"/>
      <c r="W46" s="135"/>
      <c r="X46" s="135"/>
      <c r="Y46" s="135"/>
      <c r="Z46" s="135"/>
      <c r="AA46" s="135"/>
      <c r="AB46" s="135"/>
      <c r="AC46" s="135"/>
      <c r="AD46" s="135"/>
      <c r="AE46" s="136"/>
    </row>
    <row r="47" spans="1:31" ht="16.2" x14ac:dyDescent="0.3">
      <c r="A47" s="152" t="s">
        <v>283</v>
      </c>
      <c r="B47" s="134"/>
      <c r="C47" s="135"/>
      <c r="D47" s="135"/>
      <c r="E47" s="135"/>
      <c r="F47" s="135"/>
      <c r="G47" s="135"/>
      <c r="H47" s="135"/>
      <c r="I47" s="135"/>
      <c r="J47" s="135"/>
      <c r="K47" s="135"/>
      <c r="L47" s="135"/>
      <c r="M47" s="137"/>
      <c r="N47" s="137"/>
      <c r="O47" s="137"/>
      <c r="P47" s="136"/>
      <c r="Q47" s="134"/>
      <c r="R47" s="135"/>
      <c r="S47" s="135"/>
      <c r="T47" s="135"/>
      <c r="U47" s="135"/>
      <c r="V47" s="135"/>
      <c r="W47" s="135"/>
      <c r="X47" s="135"/>
      <c r="Y47" s="135"/>
      <c r="Z47" s="135"/>
      <c r="AA47" s="135"/>
      <c r="AB47" s="135"/>
      <c r="AC47" s="135"/>
      <c r="AD47" s="135"/>
      <c r="AE47" s="136"/>
    </row>
    <row r="48" spans="1:31" ht="16.2" x14ac:dyDescent="0.3">
      <c r="A48" s="152" t="s">
        <v>284</v>
      </c>
      <c r="B48" s="134"/>
      <c r="C48" s="135"/>
      <c r="D48" s="135"/>
      <c r="E48" s="135"/>
      <c r="F48" s="135"/>
      <c r="G48" s="135"/>
      <c r="H48" s="135"/>
      <c r="I48" s="135"/>
      <c r="J48" s="135"/>
      <c r="K48" s="135"/>
      <c r="L48" s="135"/>
      <c r="M48" s="137"/>
      <c r="N48" s="137"/>
      <c r="O48" s="137"/>
      <c r="P48" s="136"/>
      <c r="Q48" s="134"/>
      <c r="R48" s="135"/>
      <c r="S48" s="135"/>
      <c r="T48" s="135"/>
      <c r="U48" s="135"/>
      <c r="V48" s="135"/>
      <c r="W48" s="135"/>
      <c r="X48" s="135"/>
      <c r="Y48" s="135"/>
      <c r="Z48" s="135"/>
      <c r="AA48" s="135"/>
      <c r="AB48" s="135"/>
      <c r="AC48" s="135"/>
      <c r="AD48" s="135"/>
      <c r="AE48" s="136"/>
    </row>
    <row r="49" spans="1:31" ht="16.2" x14ac:dyDescent="0.3">
      <c r="A49" s="152" t="s">
        <v>285</v>
      </c>
      <c r="B49" s="134"/>
      <c r="C49" s="135"/>
      <c r="D49" s="135"/>
      <c r="E49" s="135"/>
      <c r="F49" s="135"/>
      <c r="G49" s="135"/>
      <c r="H49" s="135"/>
      <c r="I49" s="135"/>
      <c r="J49" s="135"/>
      <c r="K49" s="135"/>
      <c r="L49" s="135"/>
      <c r="M49" s="137"/>
      <c r="N49" s="137"/>
      <c r="O49" s="137"/>
      <c r="P49" s="136"/>
      <c r="Q49" s="134"/>
      <c r="R49" s="135"/>
      <c r="S49" s="135"/>
      <c r="T49" s="135"/>
      <c r="U49" s="135"/>
      <c r="V49" s="135"/>
      <c r="W49" s="135"/>
      <c r="X49" s="135"/>
      <c r="Y49" s="135"/>
      <c r="Z49" s="135"/>
      <c r="AA49" s="135"/>
      <c r="AB49" s="135"/>
      <c r="AC49" s="135"/>
      <c r="AD49" s="135"/>
      <c r="AE49" s="136"/>
    </row>
    <row r="50" spans="1:31" ht="16.2" x14ac:dyDescent="0.3">
      <c r="A50" s="152" t="s">
        <v>286</v>
      </c>
      <c r="B50" s="134"/>
      <c r="C50" s="135"/>
      <c r="D50" s="135"/>
      <c r="E50" s="135"/>
      <c r="F50" s="135"/>
      <c r="G50" s="135"/>
      <c r="H50" s="135"/>
      <c r="I50" s="135"/>
      <c r="J50" s="135"/>
      <c r="K50" s="135"/>
      <c r="L50" s="135"/>
      <c r="M50" s="137"/>
      <c r="N50" s="137"/>
      <c r="O50" s="137"/>
      <c r="P50" s="136"/>
      <c r="Q50" s="134"/>
      <c r="R50" s="135"/>
      <c r="S50" s="135"/>
      <c r="T50" s="135"/>
      <c r="U50" s="135"/>
      <c r="V50" s="135"/>
      <c r="W50" s="135"/>
      <c r="X50" s="135"/>
      <c r="Y50" s="135"/>
      <c r="Z50" s="135"/>
      <c r="AA50" s="135"/>
      <c r="AB50" s="135"/>
      <c r="AC50" s="135"/>
      <c r="AD50" s="135"/>
      <c r="AE50" s="136"/>
    </row>
    <row r="51" spans="1:31" ht="16.2" x14ac:dyDescent="0.3">
      <c r="A51" s="152" t="s">
        <v>287</v>
      </c>
      <c r="B51" s="134"/>
      <c r="C51" s="135"/>
      <c r="D51" s="135"/>
      <c r="E51" s="135"/>
      <c r="F51" s="135"/>
      <c r="G51" s="135"/>
      <c r="H51" s="135"/>
      <c r="I51" s="135"/>
      <c r="J51" s="135"/>
      <c r="K51" s="135"/>
      <c r="L51" s="135"/>
      <c r="M51" s="137"/>
      <c r="N51" s="137"/>
      <c r="O51" s="137"/>
      <c r="P51" s="136"/>
      <c r="Q51" s="134"/>
      <c r="R51" s="135"/>
      <c r="S51" s="135"/>
      <c r="T51" s="135"/>
      <c r="U51" s="135"/>
      <c r="V51" s="135"/>
      <c r="W51" s="135"/>
      <c r="X51" s="135"/>
      <c r="Y51" s="135"/>
      <c r="Z51" s="135"/>
      <c r="AA51" s="135"/>
      <c r="AB51" s="135"/>
      <c r="AC51" s="135"/>
      <c r="AD51" s="135"/>
      <c r="AE51" s="136"/>
    </row>
    <row r="52" spans="1:31" ht="16.2" x14ac:dyDescent="0.3">
      <c r="A52" s="152" t="s">
        <v>288</v>
      </c>
      <c r="B52" s="134"/>
      <c r="C52" s="135"/>
      <c r="D52" s="135"/>
      <c r="E52" s="135"/>
      <c r="F52" s="135"/>
      <c r="G52" s="135"/>
      <c r="H52" s="135"/>
      <c r="I52" s="135"/>
      <c r="J52" s="135"/>
      <c r="K52" s="135"/>
      <c r="L52" s="135"/>
      <c r="M52" s="137"/>
      <c r="N52" s="137"/>
      <c r="O52" s="137"/>
      <c r="P52" s="136"/>
      <c r="Q52" s="134"/>
      <c r="R52" s="135"/>
      <c r="S52" s="135"/>
      <c r="T52" s="135"/>
      <c r="U52" s="135"/>
      <c r="V52" s="135"/>
      <c r="W52" s="135"/>
      <c r="X52" s="135"/>
      <c r="Y52" s="135"/>
      <c r="Z52" s="135"/>
      <c r="AA52" s="135"/>
      <c r="AB52" s="135"/>
      <c r="AC52" s="135"/>
      <c r="AD52" s="135"/>
      <c r="AE52" s="136"/>
    </row>
    <row r="53" spans="1:31" ht="16.2" x14ac:dyDescent="0.3">
      <c r="A53" s="152" t="s">
        <v>289</v>
      </c>
      <c r="B53" s="134"/>
      <c r="C53" s="135"/>
      <c r="D53" s="135"/>
      <c r="E53" s="135"/>
      <c r="F53" s="135"/>
      <c r="G53" s="135"/>
      <c r="H53" s="135"/>
      <c r="I53" s="135"/>
      <c r="J53" s="135"/>
      <c r="K53" s="135"/>
      <c r="L53" s="135"/>
      <c r="M53" s="137"/>
      <c r="N53" s="137"/>
      <c r="O53" s="137"/>
      <c r="P53" s="136"/>
      <c r="Q53" s="134"/>
      <c r="R53" s="135"/>
      <c r="S53" s="135"/>
      <c r="T53" s="135"/>
      <c r="U53" s="135"/>
      <c r="V53" s="135"/>
      <c r="W53" s="135"/>
      <c r="X53" s="135"/>
      <c r="Y53" s="135"/>
      <c r="Z53" s="135"/>
      <c r="AA53" s="135"/>
      <c r="AB53" s="135"/>
      <c r="AC53" s="135"/>
      <c r="AD53" s="135"/>
      <c r="AE53" s="136"/>
    </row>
    <row r="54" spans="1:31" ht="16.2" x14ac:dyDescent="0.3">
      <c r="A54" s="152" t="s">
        <v>290</v>
      </c>
      <c r="B54" s="134"/>
      <c r="C54" s="135"/>
      <c r="D54" s="135"/>
      <c r="E54" s="135"/>
      <c r="F54" s="135"/>
      <c r="G54" s="135"/>
      <c r="H54" s="135"/>
      <c r="I54" s="135"/>
      <c r="J54" s="135"/>
      <c r="K54" s="135"/>
      <c r="L54" s="135"/>
      <c r="M54" s="137"/>
      <c r="N54" s="137"/>
      <c r="O54" s="137"/>
      <c r="P54" s="136"/>
      <c r="Q54" s="134"/>
      <c r="R54" s="135"/>
      <c r="S54" s="135"/>
      <c r="T54" s="135"/>
      <c r="U54" s="135"/>
      <c r="V54" s="135"/>
      <c r="W54" s="135"/>
      <c r="X54" s="135"/>
      <c r="Y54" s="135"/>
      <c r="Z54" s="135"/>
      <c r="AA54" s="135"/>
      <c r="AB54" s="135"/>
      <c r="AC54" s="135"/>
      <c r="AD54" s="135"/>
      <c r="AE54" s="136"/>
    </row>
    <row r="55" spans="1:31" ht="16.2" x14ac:dyDescent="0.3">
      <c r="A55" s="152" t="s">
        <v>291</v>
      </c>
      <c r="B55" s="134"/>
      <c r="C55" s="135"/>
      <c r="D55" s="135"/>
      <c r="E55" s="135"/>
      <c r="F55" s="135"/>
      <c r="G55" s="135"/>
      <c r="H55" s="135"/>
      <c r="I55" s="135"/>
      <c r="J55" s="135"/>
      <c r="K55" s="135"/>
      <c r="L55" s="135"/>
      <c r="M55" s="137"/>
      <c r="N55" s="137"/>
      <c r="O55" s="137"/>
      <c r="P55" s="136"/>
      <c r="Q55" s="134"/>
      <c r="R55" s="135"/>
      <c r="S55" s="135"/>
      <c r="T55" s="135"/>
      <c r="U55" s="135"/>
      <c r="V55" s="135"/>
      <c r="W55" s="135"/>
      <c r="X55" s="135"/>
      <c r="Y55" s="135"/>
      <c r="Z55" s="135"/>
      <c r="AA55" s="135"/>
      <c r="AB55" s="135"/>
      <c r="AC55" s="135"/>
      <c r="AD55" s="135"/>
      <c r="AE55" s="136"/>
    </row>
    <row r="56" spans="1:31" ht="16.8" thickBot="1" x14ac:dyDescent="0.35">
      <c r="A56" s="156" t="s">
        <v>292</v>
      </c>
      <c r="B56" s="142"/>
      <c r="C56" s="143"/>
      <c r="D56" s="143"/>
      <c r="E56" s="143"/>
      <c r="F56" s="143"/>
      <c r="G56" s="143"/>
      <c r="H56" s="143"/>
      <c r="I56" s="143"/>
      <c r="J56" s="143"/>
      <c r="K56" s="143"/>
      <c r="L56" s="143"/>
      <c r="M56" s="145"/>
      <c r="N56" s="145"/>
      <c r="O56" s="145"/>
      <c r="P56" s="144"/>
      <c r="Q56" s="142"/>
      <c r="R56" s="143"/>
      <c r="S56" s="143"/>
      <c r="T56" s="143"/>
      <c r="U56" s="143"/>
      <c r="V56" s="143"/>
      <c r="W56" s="143"/>
      <c r="X56" s="143"/>
      <c r="Y56" s="143"/>
      <c r="Z56" s="143"/>
      <c r="AA56" s="143"/>
      <c r="AB56" s="143"/>
      <c r="AC56" s="143"/>
      <c r="AD56" s="143"/>
      <c r="AE56" s="144"/>
    </row>
    <row r="59" spans="1:31" ht="18.600000000000001" x14ac:dyDescent="0.3">
      <c r="A59" s="313" t="s">
        <v>293</v>
      </c>
      <c r="B59" s="313"/>
      <c r="C59" s="313"/>
      <c r="D59" s="313"/>
      <c r="E59" s="313"/>
      <c r="F59" s="313"/>
      <c r="G59" s="313"/>
      <c r="H59" s="313"/>
      <c r="I59" s="313"/>
      <c r="J59" s="313"/>
      <c r="K59" s="313"/>
    </row>
    <row r="60" spans="1:31" ht="51" customHeight="1" x14ac:dyDescent="0.3">
      <c r="A60" s="314" t="s">
        <v>469</v>
      </c>
      <c r="B60" s="314"/>
      <c r="C60" s="314"/>
      <c r="D60" s="314"/>
      <c r="E60" s="314"/>
      <c r="F60" s="314"/>
      <c r="G60" s="314"/>
      <c r="H60" s="314"/>
      <c r="I60" s="314"/>
      <c r="J60" s="314"/>
      <c r="K60" s="314"/>
    </row>
    <row r="61" spans="1:31" ht="50.25" customHeight="1" x14ac:dyDescent="0.3">
      <c r="A61" s="314"/>
      <c r="B61" s="314"/>
      <c r="C61" s="314"/>
      <c r="D61" s="314"/>
      <c r="E61" s="314"/>
      <c r="F61" s="314"/>
      <c r="G61" s="314"/>
      <c r="H61" s="314"/>
      <c r="I61" s="314"/>
      <c r="J61" s="314"/>
      <c r="K61" s="314"/>
    </row>
    <row r="62" spans="1:31" ht="52.5" customHeight="1" x14ac:dyDescent="0.3">
      <c r="A62" s="314"/>
      <c r="B62" s="314"/>
      <c r="C62" s="314"/>
      <c r="D62" s="314"/>
      <c r="E62" s="314"/>
      <c r="F62" s="314"/>
      <c r="G62" s="314"/>
      <c r="H62" s="314"/>
      <c r="I62" s="314"/>
      <c r="J62" s="314"/>
      <c r="K62" s="314"/>
    </row>
    <row r="63" spans="1:31" ht="20.25" customHeight="1" x14ac:dyDescent="0.3">
      <c r="A63" s="314"/>
      <c r="B63" s="314"/>
      <c r="C63" s="314"/>
      <c r="D63" s="314"/>
      <c r="E63" s="314"/>
      <c r="F63" s="314"/>
      <c r="G63" s="314"/>
      <c r="H63" s="314"/>
      <c r="I63" s="314"/>
      <c r="J63" s="314"/>
      <c r="K63" s="314"/>
    </row>
    <row r="64" spans="1:31" ht="18.75" hidden="1" customHeight="1" x14ac:dyDescent="0.3">
      <c r="A64" s="314"/>
      <c r="B64" s="314"/>
      <c r="C64" s="314"/>
      <c r="D64" s="314"/>
      <c r="E64" s="314"/>
      <c r="F64" s="314"/>
      <c r="G64" s="314"/>
      <c r="H64" s="314"/>
      <c r="I64" s="314"/>
      <c r="J64" s="314"/>
      <c r="K64" s="314"/>
    </row>
    <row r="65" spans="1:11" ht="9.75" customHeight="1" x14ac:dyDescent="0.3">
      <c r="A65" s="314"/>
      <c r="B65" s="314"/>
      <c r="C65" s="314"/>
      <c r="D65" s="314"/>
      <c r="E65" s="314"/>
      <c r="F65" s="314"/>
      <c r="G65" s="314"/>
      <c r="H65" s="314"/>
      <c r="I65" s="314"/>
      <c r="J65" s="314"/>
      <c r="K65" s="314"/>
    </row>
  </sheetData>
  <mergeCells count="9">
    <mergeCell ref="A8:A10"/>
    <mergeCell ref="A59:K59"/>
    <mergeCell ref="A60:K65"/>
    <mergeCell ref="A1:AE1"/>
    <mergeCell ref="A2:AE2"/>
    <mergeCell ref="A3:A4"/>
    <mergeCell ref="B3:P3"/>
    <mergeCell ref="Q3:AE3"/>
    <mergeCell ref="A5:A7"/>
  </mergeCells>
  <pageMargins left="0.7" right="0.7" top="0.75" bottom="0.75" header="0.3" footer="0.3"/>
  <pageSetup orientation="portrait"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E64"/>
  <sheetViews>
    <sheetView rightToLeft="1" zoomScale="80" zoomScaleNormal="80" workbookViewId="0">
      <selection activeCell="N6" sqref="N6"/>
    </sheetView>
  </sheetViews>
  <sheetFormatPr defaultRowHeight="14.4" x14ac:dyDescent="0.3"/>
  <cols>
    <col min="2" max="33" width="16.6640625" customWidth="1"/>
    <col min="34" max="34" width="12.88671875" customWidth="1"/>
    <col min="35" max="35" width="12.5546875" customWidth="1"/>
    <col min="36" max="36" width="11.44140625" customWidth="1"/>
    <col min="40" max="40" width="12.109375" customWidth="1"/>
    <col min="48" max="48" width="12.5546875" customWidth="1"/>
    <col min="53" max="53" width="14.109375" customWidth="1"/>
    <col min="54" max="54" width="10.44140625" customWidth="1"/>
    <col min="55" max="56" width="12" customWidth="1"/>
    <col min="57" max="57" width="12.33203125" style="176" customWidth="1"/>
    <col min="58" max="58" width="12.88671875" customWidth="1"/>
    <col min="59" max="59" width="17.5546875" customWidth="1"/>
    <col min="60" max="60" width="13.5546875" customWidth="1"/>
    <col min="64" max="64" width="11.5546875" customWidth="1"/>
    <col min="65" max="65" width="11.109375" customWidth="1"/>
    <col min="68" max="68" width="11.109375" customWidth="1"/>
    <col min="71" max="71" width="15.44140625" customWidth="1"/>
    <col min="72" max="72" width="11.33203125" customWidth="1"/>
    <col min="73" max="73" width="11.44140625" customWidth="1"/>
    <col min="74" max="74" width="14" customWidth="1"/>
    <col min="75" max="75" width="22.44140625" customWidth="1"/>
    <col min="76" max="77" width="12.6640625" customWidth="1"/>
    <col min="81" max="81" width="14.6640625" customWidth="1"/>
    <col min="82" max="82" width="11.6640625" customWidth="1"/>
    <col min="84" max="84" width="10.6640625" customWidth="1"/>
    <col min="85" max="85" width="11" customWidth="1"/>
    <col min="86" max="86" width="11.44140625" customWidth="1"/>
    <col min="87" max="87" width="11.5546875" customWidth="1"/>
    <col min="88" max="88" width="11.109375" customWidth="1"/>
    <col min="89" max="89" width="11.6640625" customWidth="1"/>
    <col min="90" max="90" width="11.88671875" customWidth="1"/>
    <col min="91" max="91" width="11.33203125" customWidth="1"/>
    <col min="92" max="92" width="13.109375" customWidth="1"/>
    <col min="93" max="93" width="12.44140625" customWidth="1"/>
    <col min="94" max="94" width="13.109375" customWidth="1"/>
    <col min="95" max="95" width="11.44140625" customWidth="1"/>
    <col min="96" max="96" width="11.5546875" customWidth="1"/>
    <col min="109" max="109" width="13.88671875" customWidth="1"/>
    <col min="118" max="118" width="12" customWidth="1"/>
    <col min="128" max="128" width="15.5546875" customWidth="1"/>
    <col min="129" max="129" width="12.44140625" customWidth="1"/>
    <col min="130" max="130" width="9" customWidth="1"/>
    <col min="133" max="133" width="16.88671875" customWidth="1"/>
    <col min="134" max="134" width="12" customWidth="1"/>
    <col min="145" max="145" width="11.44140625" customWidth="1"/>
    <col min="151" max="151" width="11.44140625" customWidth="1"/>
    <col min="161" max="161" width="11.44140625" customWidth="1"/>
    <col min="163" max="163" width="14.5546875" customWidth="1"/>
    <col min="164" max="164" width="9.6640625" customWidth="1"/>
    <col min="169" max="169" width="13.5546875" customWidth="1"/>
    <col min="174" max="174" width="18.5546875" customWidth="1"/>
    <col min="175" max="175" width="13.5546875" customWidth="1"/>
  </cols>
  <sheetData>
    <row r="1" spans="1:57" ht="69" customHeight="1" thickBot="1" x14ac:dyDescent="0.35">
      <c r="A1" s="467"/>
      <c r="B1" s="468"/>
      <c r="C1" s="468"/>
      <c r="D1" s="468"/>
      <c r="E1" s="468"/>
      <c r="F1" s="468"/>
      <c r="G1" s="468"/>
      <c r="H1" s="468"/>
      <c r="I1" s="468"/>
      <c r="J1" s="468"/>
      <c r="K1" s="469"/>
      <c r="BE1"/>
    </row>
    <row r="2" spans="1:57" ht="41.25" customHeight="1" x14ac:dyDescent="0.3">
      <c r="A2" s="470" t="s">
        <v>306</v>
      </c>
      <c r="B2" s="471"/>
      <c r="C2" s="471"/>
      <c r="D2" s="471"/>
      <c r="E2" s="471"/>
      <c r="F2" s="471"/>
      <c r="G2" s="471"/>
      <c r="H2" s="471"/>
      <c r="I2" s="471"/>
      <c r="J2" s="471"/>
      <c r="K2" s="472"/>
      <c r="BE2"/>
    </row>
    <row r="3" spans="1:57" ht="16.5" customHeight="1" thickBot="1" x14ac:dyDescent="0.35">
      <c r="A3" s="473"/>
      <c r="B3" s="474"/>
      <c r="C3" s="474"/>
      <c r="D3" s="474"/>
      <c r="E3" s="474"/>
      <c r="F3" s="474"/>
      <c r="G3" s="474"/>
      <c r="H3" s="474"/>
      <c r="I3" s="474"/>
      <c r="J3" s="474"/>
      <c r="K3" s="475"/>
      <c r="BE3"/>
    </row>
    <row r="4" spans="1:57" ht="39" customHeight="1" thickBot="1" x14ac:dyDescent="0.35">
      <c r="A4" s="476" t="s">
        <v>461</v>
      </c>
      <c r="B4" s="477"/>
      <c r="C4" s="477"/>
      <c r="D4" s="477"/>
      <c r="E4" s="477"/>
      <c r="F4" s="477"/>
      <c r="G4" s="477"/>
      <c r="H4" s="477"/>
      <c r="I4" s="477"/>
      <c r="J4" s="477"/>
      <c r="K4" s="478"/>
      <c r="BE4"/>
    </row>
    <row r="5" spans="1:57" ht="39" customHeight="1" x14ac:dyDescent="0.3">
      <c r="A5" s="455" t="s">
        <v>364</v>
      </c>
      <c r="B5" s="457" t="s">
        <v>365</v>
      </c>
      <c r="C5" s="457" t="s">
        <v>366</v>
      </c>
      <c r="D5" s="457" t="s">
        <v>367</v>
      </c>
      <c r="E5" s="457" t="s">
        <v>368</v>
      </c>
      <c r="F5" s="457" t="s">
        <v>369</v>
      </c>
      <c r="G5" s="457" t="s">
        <v>370</v>
      </c>
      <c r="H5" s="457" t="s">
        <v>371</v>
      </c>
      <c r="I5" s="457" t="s">
        <v>372</v>
      </c>
      <c r="J5" s="457" t="s">
        <v>373</v>
      </c>
      <c r="K5" s="463" t="s">
        <v>374</v>
      </c>
      <c r="BE5"/>
    </row>
    <row r="6" spans="1:57" ht="39" customHeight="1" thickBot="1" x14ac:dyDescent="0.35">
      <c r="A6" s="456"/>
      <c r="B6" s="458"/>
      <c r="C6" s="458"/>
      <c r="D6" s="458"/>
      <c r="E6" s="458"/>
      <c r="F6" s="458"/>
      <c r="G6" s="458"/>
      <c r="H6" s="458"/>
      <c r="I6" s="458"/>
      <c r="J6" s="458"/>
      <c r="K6" s="464"/>
    </row>
    <row r="7" spans="1:57" ht="39" customHeight="1" x14ac:dyDescent="0.3">
      <c r="A7" s="222">
        <v>1</v>
      </c>
      <c r="B7" s="223"/>
      <c r="C7" s="223"/>
      <c r="D7" s="223"/>
      <c r="E7" s="223"/>
      <c r="F7" s="223"/>
      <c r="G7" s="223"/>
      <c r="H7" s="223"/>
      <c r="I7" s="223"/>
      <c r="J7" s="223"/>
      <c r="K7" s="224"/>
    </row>
    <row r="8" spans="1:57" ht="39" customHeight="1" x14ac:dyDescent="0.3">
      <c r="A8" s="251">
        <v>2</v>
      </c>
      <c r="B8" s="252"/>
      <c r="C8" s="252"/>
      <c r="D8" s="252"/>
      <c r="E8" s="252"/>
      <c r="F8" s="252"/>
      <c r="G8" s="252"/>
      <c r="H8" s="252"/>
      <c r="I8" s="252"/>
      <c r="J8" s="252"/>
      <c r="K8" s="253"/>
    </row>
    <row r="9" spans="1:57" ht="39" customHeight="1" thickBot="1" x14ac:dyDescent="0.35">
      <c r="A9" s="251">
        <v>3</v>
      </c>
      <c r="B9" s="252"/>
      <c r="C9" s="252"/>
      <c r="D9" s="252"/>
      <c r="E9" s="252"/>
      <c r="F9" s="252"/>
      <c r="G9" s="252"/>
      <c r="H9" s="252"/>
      <c r="I9" s="252"/>
      <c r="J9" s="252"/>
      <c r="K9" s="253"/>
    </row>
    <row r="10" spans="1:57" ht="39" customHeight="1" thickBot="1" x14ac:dyDescent="0.35">
      <c r="A10" s="479" t="s">
        <v>460</v>
      </c>
      <c r="B10" s="480"/>
      <c r="C10" s="480"/>
      <c r="D10" s="480"/>
      <c r="E10" s="480"/>
      <c r="F10" s="480"/>
      <c r="G10" s="480"/>
      <c r="H10" s="480"/>
      <c r="I10" s="480"/>
      <c r="J10" s="480"/>
      <c r="K10" s="481"/>
      <c r="L10" s="482"/>
      <c r="BE10"/>
    </row>
    <row r="11" spans="1:57" ht="39" customHeight="1" x14ac:dyDescent="0.3">
      <c r="A11" s="465" t="s">
        <v>364</v>
      </c>
      <c r="B11" s="459" t="s">
        <v>365</v>
      </c>
      <c r="C11" s="459" t="s">
        <v>375</v>
      </c>
      <c r="D11" s="459" t="s">
        <v>376</v>
      </c>
      <c r="E11" s="459" t="s">
        <v>368</v>
      </c>
      <c r="F11" s="459" t="s">
        <v>369</v>
      </c>
      <c r="G11" s="459" t="s">
        <v>377</v>
      </c>
      <c r="H11" s="459" t="s">
        <v>378</v>
      </c>
      <c r="I11" s="459" t="s">
        <v>370</v>
      </c>
      <c r="J11" s="459" t="s">
        <v>373</v>
      </c>
      <c r="K11" s="459" t="s">
        <v>372</v>
      </c>
      <c r="L11" s="461" t="s">
        <v>374</v>
      </c>
      <c r="BE11"/>
    </row>
    <row r="12" spans="1:57" ht="39" customHeight="1" thickBot="1" x14ac:dyDescent="0.35">
      <c r="A12" s="466"/>
      <c r="B12" s="460"/>
      <c r="C12" s="460"/>
      <c r="D12" s="460"/>
      <c r="E12" s="460"/>
      <c r="F12" s="460"/>
      <c r="G12" s="460"/>
      <c r="H12" s="460"/>
      <c r="I12" s="460"/>
      <c r="J12" s="460"/>
      <c r="K12" s="460"/>
      <c r="L12" s="462"/>
      <c r="BE12"/>
    </row>
    <row r="13" spans="1:57" ht="39" customHeight="1" x14ac:dyDescent="0.3">
      <c r="A13" s="225">
        <v>1</v>
      </c>
      <c r="B13" s="226"/>
      <c r="C13" s="226"/>
      <c r="D13" s="226"/>
      <c r="E13" s="226"/>
      <c r="F13" s="226"/>
      <c r="G13" s="226"/>
      <c r="H13" s="226"/>
      <c r="I13" s="226"/>
      <c r="J13" s="226"/>
      <c r="K13" s="278"/>
      <c r="L13" s="227"/>
      <c r="BE13"/>
    </row>
    <row r="14" spans="1:57" ht="39" customHeight="1" x14ac:dyDescent="0.3">
      <c r="A14" s="254">
        <v>2</v>
      </c>
      <c r="B14" s="255"/>
      <c r="C14" s="255"/>
      <c r="D14" s="255"/>
      <c r="E14" s="255"/>
      <c r="F14" s="255"/>
      <c r="G14" s="255"/>
      <c r="H14" s="255"/>
      <c r="I14" s="255"/>
      <c r="J14" s="255"/>
      <c r="K14" s="279"/>
      <c r="L14" s="256"/>
      <c r="BE14"/>
    </row>
    <row r="15" spans="1:57" ht="39" customHeight="1" thickBot="1" x14ac:dyDescent="0.35">
      <c r="A15" s="254">
        <v>3</v>
      </c>
      <c r="B15" s="255"/>
      <c r="C15" s="255"/>
      <c r="D15" s="255"/>
      <c r="E15" s="255"/>
      <c r="F15" s="255"/>
      <c r="G15" s="255"/>
      <c r="H15" s="255"/>
      <c r="I15" s="255"/>
      <c r="J15" s="255"/>
      <c r="K15" s="279"/>
      <c r="L15" s="256"/>
      <c r="BE15"/>
    </row>
    <row r="16" spans="1:57" ht="39" customHeight="1" thickBot="1" x14ac:dyDescent="0.35">
      <c r="A16" s="483" t="s">
        <v>357</v>
      </c>
      <c r="B16" s="484"/>
      <c r="C16" s="484"/>
      <c r="D16" s="484"/>
      <c r="E16" s="484"/>
      <c r="F16" s="484"/>
      <c r="G16" s="484"/>
      <c r="H16" s="484"/>
      <c r="I16" s="484"/>
      <c r="J16" s="484"/>
      <c r="K16" s="484"/>
      <c r="L16" s="484"/>
      <c r="M16" s="485"/>
      <c r="BE16"/>
    </row>
    <row r="17" spans="1:24" ht="39" customHeight="1" x14ac:dyDescent="0.3">
      <c r="A17" s="491" t="s">
        <v>364</v>
      </c>
      <c r="B17" s="489" t="s">
        <v>365</v>
      </c>
      <c r="C17" s="489" t="s">
        <v>375</v>
      </c>
      <c r="D17" s="489" t="s">
        <v>379</v>
      </c>
      <c r="E17" s="489" t="s">
        <v>380</v>
      </c>
      <c r="F17" s="489" t="s">
        <v>370</v>
      </c>
      <c r="G17" s="489" t="s">
        <v>381</v>
      </c>
      <c r="H17" s="489" t="s">
        <v>382</v>
      </c>
      <c r="I17" s="489" t="s">
        <v>373</v>
      </c>
      <c r="J17" s="489" t="s">
        <v>383</v>
      </c>
      <c r="K17" s="489" t="s">
        <v>384</v>
      </c>
      <c r="L17" s="489" t="s">
        <v>385</v>
      </c>
      <c r="M17" s="437" t="s">
        <v>374</v>
      </c>
    </row>
    <row r="18" spans="1:24" ht="39" customHeight="1" thickBot="1" x14ac:dyDescent="0.35">
      <c r="A18" s="492"/>
      <c r="B18" s="490"/>
      <c r="C18" s="490"/>
      <c r="D18" s="490"/>
      <c r="E18" s="490"/>
      <c r="F18" s="490"/>
      <c r="G18" s="490"/>
      <c r="H18" s="490"/>
      <c r="I18" s="490"/>
      <c r="J18" s="490"/>
      <c r="K18" s="490"/>
      <c r="L18" s="490"/>
      <c r="M18" s="438"/>
    </row>
    <row r="19" spans="1:24" ht="39" customHeight="1" x14ac:dyDescent="0.3">
      <c r="A19" s="228">
        <v>1</v>
      </c>
      <c r="B19" s="229"/>
      <c r="C19" s="229"/>
      <c r="D19" s="229"/>
      <c r="E19" s="229"/>
      <c r="F19" s="229"/>
      <c r="G19" s="229"/>
      <c r="H19" s="229"/>
      <c r="I19" s="229"/>
      <c r="J19" s="229"/>
      <c r="K19" s="229"/>
      <c r="L19" s="229"/>
      <c r="M19" s="230"/>
    </row>
    <row r="20" spans="1:24" ht="39" customHeight="1" x14ac:dyDescent="0.3">
      <c r="A20" s="257">
        <v>2</v>
      </c>
      <c r="B20" s="258"/>
      <c r="C20" s="258"/>
      <c r="D20" s="258"/>
      <c r="E20" s="258"/>
      <c r="F20" s="258"/>
      <c r="G20" s="258"/>
      <c r="H20" s="258"/>
      <c r="I20" s="258"/>
      <c r="J20" s="258"/>
      <c r="K20" s="258"/>
      <c r="L20" s="258"/>
      <c r="M20" s="259"/>
    </row>
    <row r="21" spans="1:24" ht="39" customHeight="1" thickBot="1" x14ac:dyDescent="0.35">
      <c r="A21" s="257">
        <v>3</v>
      </c>
      <c r="B21" s="258"/>
      <c r="C21" s="258"/>
      <c r="D21" s="258"/>
      <c r="E21" s="258"/>
      <c r="F21" s="258"/>
      <c r="G21" s="258"/>
      <c r="H21" s="258"/>
      <c r="I21" s="258"/>
      <c r="J21" s="258"/>
      <c r="K21" s="258"/>
      <c r="L21" s="258"/>
      <c r="M21" s="259"/>
    </row>
    <row r="22" spans="1:24" ht="39" customHeight="1" thickBot="1" x14ac:dyDescent="0.35">
      <c r="A22" s="486" t="s">
        <v>358</v>
      </c>
      <c r="B22" s="487"/>
      <c r="C22" s="487"/>
      <c r="D22" s="487"/>
      <c r="E22" s="487"/>
      <c r="F22" s="487"/>
      <c r="G22" s="487"/>
      <c r="H22" s="487"/>
      <c r="I22" s="487"/>
      <c r="J22" s="487"/>
      <c r="K22" s="487"/>
      <c r="L22" s="487"/>
      <c r="M22" s="487"/>
      <c r="N22" s="487"/>
      <c r="O22" s="487"/>
      <c r="P22" s="487"/>
      <c r="Q22" s="487"/>
      <c r="R22" s="487"/>
      <c r="S22" s="487"/>
      <c r="T22" s="487"/>
      <c r="U22" s="487"/>
      <c r="V22" s="487"/>
      <c r="W22" s="487"/>
      <c r="X22" s="488"/>
    </row>
    <row r="23" spans="1:24" ht="39" customHeight="1" x14ac:dyDescent="0.3">
      <c r="A23" s="439" t="s">
        <v>364</v>
      </c>
      <c r="B23" s="435" t="s">
        <v>365</v>
      </c>
      <c r="C23" s="435" t="s">
        <v>375</v>
      </c>
      <c r="D23" s="435" t="s">
        <v>386</v>
      </c>
      <c r="E23" s="435" t="s">
        <v>376</v>
      </c>
      <c r="F23" s="435" t="s">
        <v>387</v>
      </c>
      <c r="G23" s="435" t="s">
        <v>388</v>
      </c>
      <c r="H23" s="435" t="s">
        <v>370</v>
      </c>
      <c r="I23" s="435" t="s">
        <v>381</v>
      </c>
      <c r="J23" s="435" t="s">
        <v>389</v>
      </c>
      <c r="K23" s="435" t="s">
        <v>390</v>
      </c>
      <c r="L23" s="435" t="s">
        <v>384</v>
      </c>
      <c r="M23" s="435" t="s">
        <v>391</v>
      </c>
      <c r="N23" s="435" t="s">
        <v>392</v>
      </c>
      <c r="O23" s="435" t="s">
        <v>393</v>
      </c>
      <c r="P23" s="435" t="s">
        <v>394</v>
      </c>
      <c r="Q23" s="435" t="s">
        <v>395</v>
      </c>
      <c r="R23" s="435" t="s">
        <v>396</v>
      </c>
      <c r="S23" s="435" t="s">
        <v>397</v>
      </c>
      <c r="T23" s="435" t="s">
        <v>398</v>
      </c>
      <c r="U23" s="435" t="s">
        <v>399</v>
      </c>
      <c r="V23" s="435" t="s">
        <v>400</v>
      </c>
      <c r="W23" s="435" t="s">
        <v>401</v>
      </c>
      <c r="X23" s="429" t="s">
        <v>374</v>
      </c>
    </row>
    <row r="24" spans="1:24" ht="39" customHeight="1" thickBot="1" x14ac:dyDescent="0.35">
      <c r="A24" s="440"/>
      <c r="B24" s="436"/>
      <c r="C24" s="436"/>
      <c r="D24" s="436"/>
      <c r="E24" s="436"/>
      <c r="F24" s="436"/>
      <c r="G24" s="436"/>
      <c r="H24" s="436"/>
      <c r="I24" s="436"/>
      <c r="J24" s="436"/>
      <c r="K24" s="436"/>
      <c r="L24" s="436"/>
      <c r="M24" s="436"/>
      <c r="N24" s="436"/>
      <c r="O24" s="436"/>
      <c r="P24" s="436"/>
      <c r="Q24" s="436"/>
      <c r="R24" s="436"/>
      <c r="S24" s="436"/>
      <c r="T24" s="436"/>
      <c r="U24" s="436"/>
      <c r="V24" s="436"/>
      <c r="W24" s="436"/>
      <c r="X24" s="430"/>
    </row>
    <row r="25" spans="1:24" ht="39" customHeight="1" x14ac:dyDescent="0.3">
      <c r="A25" s="231">
        <v>1</v>
      </c>
      <c r="B25" s="232"/>
      <c r="C25" s="232"/>
      <c r="D25" s="232"/>
      <c r="E25" s="232"/>
      <c r="F25" s="232"/>
      <c r="G25" s="232"/>
      <c r="H25" s="232"/>
      <c r="I25" s="232"/>
      <c r="J25" s="232"/>
      <c r="K25" s="232"/>
      <c r="L25" s="232"/>
      <c r="M25" s="232"/>
      <c r="N25" s="232"/>
      <c r="O25" s="232"/>
      <c r="P25" s="232"/>
      <c r="Q25" s="232"/>
      <c r="R25" s="232"/>
      <c r="S25" s="232"/>
      <c r="T25" s="232"/>
      <c r="U25" s="233"/>
      <c r="V25" s="232"/>
      <c r="W25" s="232"/>
      <c r="X25" s="234"/>
    </row>
    <row r="26" spans="1:24" ht="39" customHeight="1" x14ac:dyDescent="0.3">
      <c r="A26" s="260">
        <v>2</v>
      </c>
      <c r="B26" s="261"/>
      <c r="C26" s="261"/>
      <c r="D26" s="261"/>
      <c r="E26" s="261"/>
      <c r="F26" s="261"/>
      <c r="G26" s="261"/>
      <c r="H26" s="261"/>
      <c r="I26" s="261"/>
      <c r="J26" s="261"/>
      <c r="K26" s="261"/>
      <c r="L26" s="261"/>
      <c r="M26" s="261"/>
      <c r="N26" s="261"/>
      <c r="O26" s="261"/>
      <c r="P26" s="261"/>
      <c r="Q26" s="261"/>
      <c r="R26" s="261"/>
      <c r="S26" s="261"/>
      <c r="T26" s="261"/>
      <c r="U26" s="262"/>
      <c r="V26" s="261"/>
      <c r="W26" s="261"/>
      <c r="X26" s="263"/>
    </row>
    <row r="27" spans="1:24" ht="39" customHeight="1" thickBot="1" x14ac:dyDescent="0.35">
      <c r="A27" s="260">
        <v>3</v>
      </c>
      <c r="B27" s="261"/>
      <c r="C27" s="261"/>
      <c r="D27" s="261"/>
      <c r="E27" s="261"/>
      <c r="F27" s="261"/>
      <c r="G27" s="261"/>
      <c r="H27" s="261"/>
      <c r="I27" s="261"/>
      <c r="J27" s="261"/>
      <c r="K27" s="261"/>
      <c r="L27" s="261"/>
      <c r="M27" s="261"/>
      <c r="N27" s="261"/>
      <c r="O27" s="261"/>
      <c r="P27" s="261"/>
      <c r="Q27" s="261"/>
      <c r="R27" s="261"/>
      <c r="S27" s="261"/>
      <c r="T27" s="261"/>
      <c r="U27" s="262"/>
      <c r="V27" s="261"/>
      <c r="W27" s="261"/>
      <c r="X27" s="263"/>
    </row>
    <row r="28" spans="1:24" ht="39" customHeight="1" thickBot="1" x14ac:dyDescent="0.35">
      <c r="A28" s="441" t="s">
        <v>359</v>
      </c>
      <c r="B28" s="441"/>
      <c r="C28" s="441"/>
      <c r="D28" s="441"/>
      <c r="E28" s="441"/>
      <c r="F28" s="441"/>
      <c r="G28" s="441"/>
      <c r="H28" s="441"/>
      <c r="I28" s="441"/>
      <c r="J28" s="441"/>
      <c r="K28" s="441"/>
      <c r="L28" s="441"/>
      <c r="M28" s="441"/>
      <c r="N28" s="441"/>
      <c r="O28" s="441"/>
      <c r="P28" s="441"/>
      <c r="Q28" s="442"/>
    </row>
    <row r="29" spans="1:24" ht="39" customHeight="1" x14ac:dyDescent="0.3">
      <c r="A29" s="431" t="s">
        <v>364</v>
      </c>
      <c r="B29" s="425" t="s">
        <v>365</v>
      </c>
      <c r="C29" s="425" t="s">
        <v>375</v>
      </c>
      <c r="D29" s="425" t="s">
        <v>402</v>
      </c>
      <c r="E29" s="425" t="s">
        <v>403</v>
      </c>
      <c r="F29" s="425" t="s">
        <v>404</v>
      </c>
      <c r="G29" s="425" t="s">
        <v>405</v>
      </c>
      <c r="H29" s="425" t="s">
        <v>406</v>
      </c>
      <c r="I29" s="425" t="s">
        <v>407</v>
      </c>
      <c r="J29" s="425" t="s">
        <v>408</v>
      </c>
      <c r="K29" s="425" t="s">
        <v>409</v>
      </c>
      <c r="L29" s="425" t="s">
        <v>410</v>
      </c>
      <c r="M29" s="425" t="s">
        <v>411</v>
      </c>
      <c r="N29" s="425" t="s">
        <v>412</v>
      </c>
      <c r="O29" s="425" t="s">
        <v>413</v>
      </c>
      <c r="P29" s="425" t="s">
        <v>414</v>
      </c>
      <c r="Q29" s="433" t="s">
        <v>374</v>
      </c>
    </row>
    <row r="30" spans="1:24" ht="39" customHeight="1" thickBot="1" x14ac:dyDescent="0.35">
      <c r="A30" s="432"/>
      <c r="B30" s="426"/>
      <c r="C30" s="426"/>
      <c r="D30" s="426"/>
      <c r="E30" s="426"/>
      <c r="F30" s="426"/>
      <c r="G30" s="426"/>
      <c r="H30" s="426"/>
      <c r="I30" s="426"/>
      <c r="J30" s="426"/>
      <c r="K30" s="426"/>
      <c r="L30" s="426"/>
      <c r="M30" s="426"/>
      <c r="N30" s="426"/>
      <c r="O30" s="426"/>
      <c r="P30" s="426"/>
      <c r="Q30" s="434"/>
    </row>
    <row r="31" spans="1:24" ht="39" customHeight="1" x14ac:dyDescent="0.3">
      <c r="A31" s="235">
        <v>1</v>
      </c>
      <c r="B31" s="236"/>
      <c r="C31" s="236"/>
      <c r="D31" s="236"/>
      <c r="E31" s="236"/>
      <c r="F31" s="236"/>
      <c r="G31" s="236"/>
      <c r="H31" s="236"/>
      <c r="I31" s="237"/>
      <c r="J31" s="236"/>
      <c r="K31" s="236"/>
      <c r="L31" s="236"/>
      <c r="M31" s="236"/>
      <c r="N31" s="236"/>
      <c r="O31" s="236"/>
      <c r="P31" s="236"/>
      <c r="Q31" s="238"/>
    </row>
    <row r="32" spans="1:24" ht="39" customHeight="1" x14ac:dyDescent="0.3">
      <c r="A32" s="264">
        <v>2</v>
      </c>
      <c r="B32" s="265"/>
      <c r="C32" s="265"/>
      <c r="D32" s="265"/>
      <c r="E32" s="265"/>
      <c r="F32" s="265"/>
      <c r="G32" s="265"/>
      <c r="H32" s="265"/>
      <c r="I32" s="265"/>
      <c r="J32" s="265"/>
      <c r="K32" s="265"/>
      <c r="L32" s="265"/>
      <c r="M32" s="265"/>
      <c r="N32" s="265"/>
      <c r="O32" s="265"/>
      <c r="P32" s="265"/>
      <c r="Q32" s="266"/>
    </row>
    <row r="33" spans="1:29" ht="39" customHeight="1" thickBot="1" x14ac:dyDescent="0.35">
      <c r="A33" s="264">
        <v>3</v>
      </c>
      <c r="B33" s="265"/>
      <c r="C33" s="265"/>
      <c r="D33" s="265"/>
      <c r="E33" s="265"/>
      <c r="F33" s="265"/>
      <c r="G33" s="265"/>
      <c r="H33" s="265"/>
      <c r="I33" s="265"/>
      <c r="J33" s="265"/>
      <c r="K33" s="265"/>
      <c r="L33" s="265"/>
      <c r="M33" s="265"/>
      <c r="N33" s="265"/>
      <c r="O33" s="265"/>
      <c r="P33" s="265"/>
      <c r="Q33" s="266"/>
    </row>
    <row r="34" spans="1:29" ht="39" customHeight="1" thickBot="1" x14ac:dyDescent="0.35">
      <c r="A34" s="443" t="s">
        <v>360</v>
      </c>
      <c r="B34" s="444"/>
      <c r="C34" s="444"/>
      <c r="D34" s="444"/>
      <c r="E34" s="444"/>
      <c r="F34" s="444"/>
      <c r="G34" s="444"/>
      <c r="H34" s="444"/>
      <c r="I34" s="444"/>
      <c r="J34" s="444"/>
      <c r="K34" s="444"/>
      <c r="L34" s="444"/>
      <c r="M34" s="444"/>
      <c r="N34" s="444"/>
      <c r="O34" s="444"/>
      <c r="P34" s="444"/>
      <c r="Q34" s="444"/>
      <c r="R34" s="444"/>
      <c r="S34" s="444"/>
      <c r="T34" s="444"/>
      <c r="U34" s="444"/>
      <c r="V34" s="444"/>
      <c r="W34" s="444"/>
      <c r="X34" s="444"/>
      <c r="Y34" s="444"/>
      <c r="Z34" s="444"/>
      <c r="AA34" s="444"/>
      <c r="AB34" s="445"/>
    </row>
    <row r="35" spans="1:29" ht="39" customHeight="1" x14ac:dyDescent="0.3">
      <c r="A35" s="423" t="s">
        <v>364</v>
      </c>
      <c r="B35" s="421" t="s">
        <v>365</v>
      </c>
      <c r="C35" s="421" t="s">
        <v>375</v>
      </c>
      <c r="D35" s="421" t="s">
        <v>415</v>
      </c>
      <c r="E35" s="421" t="s">
        <v>416</v>
      </c>
      <c r="F35" s="421" t="s">
        <v>376</v>
      </c>
      <c r="G35" s="421" t="s">
        <v>417</v>
      </c>
      <c r="H35" s="421" t="s">
        <v>418</v>
      </c>
      <c r="I35" s="421" t="s">
        <v>381</v>
      </c>
      <c r="J35" s="421" t="s">
        <v>390</v>
      </c>
      <c r="K35" s="421" t="s">
        <v>419</v>
      </c>
      <c r="L35" s="421" t="s">
        <v>420</v>
      </c>
      <c r="M35" s="427" t="s">
        <v>421</v>
      </c>
      <c r="N35" s="418" t="s">
        <v>422</v>
      </c>
      <c r="O35" s="419"/>
      <c r="P35" s="420"/>
      <c r="Q35" s="418" t="s">
        <v>423</v>
      </c>
      <c r="R35" s="419"/>
      <c r="S35" s="420"/>
      <c r="T35" s="418" t="s">
        <v>424</v>
      </c>
      <c r="U35" s="419"/>
      <c r="V35" s="420"/>
      <c r="W35" s="418" t="s">
        <v>425</v>
      </c>
      <c r="X35" s="419"/>
      <c r="Y35" s="420"/>
      <c r="Z35" s="418" t="s">
        <v>426</v>
      </c>
      <c r="AA35" s="419"/>
      <c r="AB35" s="419"/>
    </row>
    <row r="36" spans="1:29" ht="39" customHeight="1" thickBot="1" x14ac:dyDescent="0.35">
      <c r="A36" s="424"/>
      <c r="B36" s="422"/>
      <c r="C36" s="422"/>
      <c r="D36" s="422"/>
      <c r="E36" s="422"/>
      <c r="F36" s="422"/>
      <c r="G36" s="422"/>
      <c r="H36" s="422"/>
      <c r="I36" s="422"/>
      <c r="J36" s="422"/>
      <c r="K36" s="422"/>
      <c r="L36" s="422"/>
      <c r="M36" s="428"/>
      <c r="N36" s="216" t="s">
        <v>440</v>
      </c>
      <c r="O36" s="217" t="s">
        <v>441</v>
      </c>
      <c r="P36" s="218" t="s">
        <v>442</v>
      </c>
      <c r="Q36" s="216" t="s">
        <v>443</v>
      </c>
      <c r="R36" s="217" t="s">
        <v>444</v>
      </c>
      <c r="S36" s="218" t="s">
        <v>351</v>
      </c>
      <c r="T36" s="216" t="s">
        <v>440</v>
      </c>
      <c r="U36" s="217" t="s">
        <v>441</v>
      </c>
      <c r="V36" s="218" t="s">
        <v>442</v>
      </c>
      <c r="W36" s="216" t="s">
        <v>443</v>
      </c>
      <c r="X36" s="217" t="s">
        <v>444</v>
      </c>
      <c r="Y36" s="218" t="s">
        <v>351</v>
      </c>
      <c r="Z36" s="216" t="s">
        <v>445</v>
      </c>
      <c r="AA36" s="217" t="s">
        <v>446</v>
      </c>
      <c r="AB36" s="219" t="s">
        <v>355</v>
      </c>
    </row>
    <row r="37" spans="1:29" ht="39" customHeight="1" x14ac:dyDescent="0.3">
      <c r="A37" s="239">
        <v>1</v>
      </c>
      <c r="B37" s="240"/>
      <c r="C37" s="240"/>
      <c r="D37" s="240"/>
      <c r="E37" s="240"/>
      <c r="F37" s="240"/>
      <c r="G37" s="240"/>
      <c r="H37" s="240"/>
      <c r="I37" s="240"/>
      <c r="J37" s="241"/>
      <c r="K37" s="241"/>
      <c r="L37" s="240"/>
      <c r="M37" s="240"/>
      <c r="N37" s="240"/>
      <c r="O37" s="240"/>
      <c r="P37" s="240"/>
      <c r="Q37" s="240"/>
      <c r="R37" s="240"/>
      <c r="S37" s="240"/>
      <c r="T37" s="240"/>
      <c r="U37" s="240"/>
      <c r="V37" s="240"/>
      <c r="W37" s="240"/>
      <c r="X37" s="240"/>
      <c r="Y37" s="240"/>
      <c r="Z37" s="240"/>
      <c r="AA37" s="240"/>
      <c r="AB37" s="242"/>
    </row>
    <row r="38" spans="1:29" ht="39" customHeight="1" x14ac:dyDescent="0.3">
      <c r="A38" s="267">
        <v>2</v>
      </c>
      <c r="B38" s="268"/>
      <c r="C38" s="268"/>
      <c r="D38" s="268"/>
      <c r="E38" s="268"/>
      <c r="F38" s="268"/>
      <c r="G38" s="268"/>
      <c r="H38" s="268"/>
      <c r="I38" s="268"/>
      <c r="J38" s="268"/>
      <c r="K38" s="268"/>
      <c r="L38" s="268"/>
      <c r="M38" s="268"/>
      <c r="N38" s="268"/>
      <c r="O38" s="268"/>
      <c r="P38" s="268"/>
      <c r="Q38" s="268"/>
      <c r="R38" s="268"/>
      <c r="S38" s="268"/>
      <c r="T38" s="268"/>
      <c r="U38" s="268"/>
      <c r="V38" s="268"/>
      <c r="W38" s="268"/>
      <c r="X38" s="268"/>
      <c r="Y38" s="268"/>
      <c r="Z38" s="268"/>
      <c r="AA38" s="268"/>
      <c r="AB38" s="269"/>
    </row>
    <row r="39" spans="1:29" ht="39" customHeight="1" thickBot="1" x14ac:dyDescent="0.35">
      <c r="A39" s="267">
        <v>3</v>
      </c>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9"/>
    </row>
    <row r="40" spans="1:29" ht="39" customHeight="1" thickBot="1" x14ac:dyDescent="0.35">
      <c r="A40" s="446" t="s">
        <v>361</v>
      </c>
      <c r="B40" s="447"/>
      <c r="C40" s="447"/>
      <c r="D40" s="447"/>
      <c r="E40" s="447"/>
      <c r="F40" s="447"/>
      <c r="G40" s="447"/>
      <c r="H40" s="447"/>
      <c r="I40" s="447"/>
      <c r="J40" s="447"/>
      <c r="K40" s="447"/>
      <c r="L40" s="447"/>
      <c r="M40" s="447"/>
      <c r="N40" s="447"/>
      <c r="O40" s="447"/>
      <c r="P40" s="447"/>
      <c r="Q40" s="447"/>
      <c r="R40" s="447"/>
      <c r="S40" s="447"/>
      <c r="T40" s="447"/>
      <c r="U40" s="447"/>
      <c r="V40" s="447"/>
      <c r="W40" s="447"/>
      <c r="X40" s="447"/>
      <c r="Y40" s="447"/>
      <c r="Z40" s="447"/>
      <c r="AA40" s="447"/>
      <c r="AB40" s="447"/>
      <c r="AC40" s="448"/>
    </row>
    <row r="41" spans="1:29" ht="39" customHeight="1" x14ac:dyDescent="0.3">
      <c r="A41" s="416" t="s">
        <v>364</v>
      </c>
      <c r="B41" s="397" t="s">
        <v>365</v>
      </c>
      <c r="C41" s="397" t="s">
        <v>375</v>
      </c>
      <c r="D41" s="397" t="s">
        <v>156</v>
      </c>
      <c r="E41" s="397" t="s">
        <v>376</v>
      </c>
      <c r="F41" s="397" t="s">
        <v>387</v>
      </c>
      <c r="G41" s="397" t="s">
        <v>388</v>
      </c>
      <c r="H41" s="397" t="s">
        <v>370</v>
      </c>
      <c r="I41" s="413" t="s">
        <v>381</v>
      </c>
      <c r="J41" s="415" t="s">
        <v>427</v>
      </c>
      <c r="K41" s="415"/>
      <c r="L41" s="415"/>
      <c r="M41" s="413" t="s">
        <v>428</v>
      </c>
      <c r="N41" s="405" t="s">
        <v>429</v>
      </c>
      <c r="O41" s="406"/>
      <c r="P41" s="407"/>
      <c r="Q41" s="405" t="s">
        <v>430</v>
      </c>
      <c r="R41" s="406"/>
      <c r="S41" s="407"/>
      <c r="T41" s="405" t="s">
        <v>431</v>
      </c>
      <c r="U41" s="406"/>
      <c r="V41" s="407"/>
      <c r="W41" s="397" t="s">
        <v>395</v>
      </c>
      <c r="X41" s="397" t="s">
        <v>396</v>
      </c>
      <c r="Y41" s="397" t="s">
        <v>432</v>
      </c>
      <c r="Z41" s="397" t="s">
        <v>433</v>
      </c>
      <c r="AA41" s="397" t="s">
        <v>399</v>
      </c>
      <c r="AB41" s="397" t="s">
        <v>401</v>
      </c>
      <c r="AC41" s="399" t="s">
        <v>374</v>
      </c>
    </row>
    <row r="42" spans="1:29" ht="39" customHeight="1" thickBot="1" x14ac:dyDescent="0.35">
      <c r="A42" s="417"/>
      <c r="B42" s="398"/>
      <c r="C42" s="398"/>
      <c r="D42" s="398"/>
      <c r="E42" s="398"/>
      <c r="F42" s="398"/>
      <c r="G42" s="398"/>
      <c r="H42" s="398"/>
      <c r="I42" s="414"/>
      <c r="J42" s="220" t="s">
        <v>445</v>
      </c>
      <c r="K42" s="220" t="s">
        <v>446</v>
      </c>
      <c r="L42" s="220" t="s">
        <v>355</v>
      </c>
      <c r="M42" s="414"/>
      <c r="N42" s="220" t="s">
        <v>356</v>
      </c>
      <c r="O42" s="220" t="s">
        <v>447</v>
      </c>
      <c r="P42" s="220" t="s">
        <v>445</v>
      </c>
      <c r="Q42" s="220" t="s">
        <v>356</v>
      </c>
      <c r="R42" s="220" t="s">
        <v>448</v>
      </c>
      <c r="S42" s="220" t="s">
        <v>445</v>
      </c>
      <c r="T42" s="220" t="s">
        <v>356</v>
      </c>
      <c r="U42" s="220" t="s">
        <v>448</v>
      </c>
      <c r="V42" s="220" t="s">
        <v>445</v>
      </c>
      <c r="W42" s="398"/>
      <c r="X42" s="398"/>
      <c r="Y42" s="398"/>
      <c r="Z42" s="398"/>
      <c r="AA42" s="398"/>
      <c r="AB42" s="398"/>
      <c r="AC42" s="400"/>
    </row>
    <row r="43" spans="1:29" ht="39" customHeight="1" x14ac:dyDescent="0.3">
      <c r="A43" s="243">
        <v>1</v>
      </c>
      <c r="B43" s="244"/>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5"/>
      <c r="AB43" s="244"/>
      <c r="AC43" s="246"/>
    </row>
    <row r="44" spans="1:29" ht="39" customHeight="1" x14ac:dyDescent="0.3">
      <c r="A44" s="270">
        <v>2</v>
      </c>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c r="AA44" s="272"/>
      <c r="AB44" s="271"/>
      <c r="AC44" s="273"/>
    </row>
    <row r="45" spans="1:29" ht="39" customHeight="1" thickBot="1" x14ac:dyDescent="0.35">
      <c r="A45" s="270">
        <v>3</v>
      </c>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272"/>
      <c r="AB45" s="271"/>
      <c r="AC45" s="273"/>
    </row>
    <row r="46" spans="1:29" ht="39" customHeight="1" thickBot="1" x14ac:dyDescent="0.35">
      <c r="A46" s="449" t="s">
        <v>362</v>
      </c>
      <c r="B46" s="450"/>
      <c r="C46" s="450"/>
      <c r="D46" s="450"/>
      <c r="E46" s="450"/>
      <c r="F46" s="450"/>
      <c r="G46" s="450"/>
      <c r="H46" s="450"/>
      <c r="I46" s="450"/>
      <c r="J46" s="450"/>
      <c r="K46" s="450"/>
      <c r="L46" s="450"/>
      <c r="M46" s="450"/>
      <c r="N46" s="450"/>
      <c r="O46" s="450"/>
      <c r="P46" s="450"/>
      <c r="Q46" s="450"/>
      <c r="R46" s="451"/>
    </row>
    <row r="47" spans="1:29" ht="39" customHeight="1" x14ac:dyDescent="0.3">
      <c r="A47" s="401" t="s">
        <v>364</v>
      </c>
      <c r="B47" s="403" t="s">
        <v>365</v>
      </c>
      <c r="C47" s="403" t="s">
        <v>375</v>
      </c>
      <c r="D47" s="403" t="s">
        <v>434</v>
      </c>
      <c r="E47" s="403" t="s">
        <v>370</v>
      </c>
      <c r="F47" s="408" t="s">
        <v>435</v>
      </c>
      <c r="G47" s="409"/>
      <c r="H47" s="409"/>
      <c r="I47" s="409"/>
      <c r="J47" s="409"/>
      <c r="K47" s="410"/>
      <c r="L47" s="408" t="s">
        <v>436</v>
      </c>
      <c r="M47" s="409"/>
      <c r="N47" s="409"/>
      <c r="O47" s="409"/>
      <c r="P47" s="409"/>
      <c r="Q47" s="410"/>
      <c r="R47" s="411" t="s">
        <v>374</v>
      </c>
    </row>
    <row r="48" spans="1:29" ht="39" customHeight="1" thickBot="1" x14ac:dyDescent="0.35">
      <c r="A48" s="402"/>
      <c r="B48" s="404"/>
      <c r="C48" s="404"/>
      <c r="D48" s="404"/>
      <c r="E48" s="404"/>
      <c r="F48" s="280" t="s">
        <v>310</v>
      </c>
      <c r="G48" s="280" t="s">
        <v>449</v>
      </c>
      <c r="H48" s="280" t="s">
        <v>450</v>
      </c>
      <c r="I48" s="280" t="s">
        <v>445</v>
      </c>
      <c r="J48" s="280" t="s">
        <v>356</v>
      </c>
      <c r="K48" s="280" t="s">
        <v>451</v>
      </c>
      <c r="L48" s="280" t="s">
        <v>310</v>
      </c>
      <c r="M48" s="280" t="s">
        <v>449</v>
      </c>
      <c r="N48" s="280" t="s">
        <v>450</v>
      </c>
      <c r="O48" s="280" t="s">
        <v>445</v>
      </c>
      <c r="P48" s="280" t="s">
        <v>356</v>
      </c>
      <c r="Q48" s="280" t="s">
        <v>451</v>
      </c>
      <c r="R48" s="412"/>
    </row>
    <row r="49" spans="1:23" ht="39" customHeight="1" x14ac:dyDescent="0.3">
      <c r="A49" s="281">
        <v>1</v>
      </c>
      <c r="B49" s="282"/>
      <c r="C49" s="282"/>
      <c r="D49" s="282"/>
      <c r="E49" s="282"/>
      <c r="F49" s="282"/>
      <c r="G49" s="282"/>
      <c r="H49" s="282"/>
      <c r="I49" s="282"/>
      <c r="J49" s="282"/>
      <c r="K49" s="282"/>
      <c r="L49" s="282"/>
      <c r="M49" s="282"/>
      <c r="N49" s="282"/>
      <c r="O49" s="282"/>
      <c r="P49" s="282"/>
      <c r="Q49" s="282"/>
      <c r="R49" s="283"/>
    </row>
    <row r="50" spans="1:23" ht="39" customHeight="1" x14ac:dyDescent="0.3">
      <c r="A50" s="284">
        <v>2</v>
      </c>
      <c r="B50" s="285"/>
      <c r="C50" s="285"/>
      <c r="D50" s="285"/>
      <c r="E50" s="285"/>
      <c r="F50" s="285"/>
      <c r="G50" s="285"/>
      <c r="H50" s="285"/>
      <c r="I50" s="285"/>
      <c r="J50" s="285"/>
      <c r="K50" s="285"/>
      <c r="L50" s="285"/>
      <c r="M50" s="285"/>
      <c r="N50" s="285"/>
      <c r="O50" s="285"/>
      <c r="P50" s="285"/>
      <c r="Q50" s="285"/>
      <c r="R50" s="286"/>
    </row>
    <row r="51" spans="1:23" ht="39" customHeight="1" thickBot="1" x14ac:dyDescent="0.35">
      <c r="A51" s="287">
        <v>3</v>
      </c>
      <c r="B51" s="288"/>
      <c r="C51" s="288"/>
      <c r="D51" s="288"/>
      <c r="E51" s="288"/>
      <c r="F51" s="288"/>
      <c r="G51" s="288"/>
      <c r="H51" s="288"/>
      <c r="I51" s="288"/>
      <c r="J51" s="288"/>
      <c r="K51" s="288"/>
      <c r="L51" s="288"/>
      <c r="M51" s="288"/>
      <c r="N51" s="288"/>
      <c r="O51" s="288"/>
      <c r="P51" s="288"/>
      <c r="Q51" s="288"/>
      <c r="R51" s="289"/>
    </row>
    <row r="52" spans="1:23" ht="39" customHeight="1" thickBot="1" x14ac:dyDescent="0.35">
      <c r="A52" s="452" t="s">
        <v>363</v>
      </c>
      <c r="B52" s="453"/>
      <c r="C52" s="453"/>
      <c r="D52" s="453"/>
      <c r="E52" s="453"/>
      <c r="F52" s="453"/>
      <c r="G52" s="453"/>
      <c r="H52" s="453"/>
      <c r="I52" s="453"/>
      <c r="J52" s="453"/>
      <c r="K52" s="453"/>
      <c r="L52" s="453"/>
      <c r="M52" s="453"/>
      <c r="N52" s="453"/>
      <c r="O52" s="453"/>
      <c r="P52" s="453"/>
      <c r="Q52" s="453"/>
      <c r="R52" s="453"/>
      <c r="S52" s="453"/>
      <c r="T52" s="453"/>
      <c r="U52" s="453"/>
      <c r="V52" s="453"/>
      <c r="W52" s="454"/>
    </row>
    <row r="53" spans="1:23" ht="39" customHeight="1" x14ac:dyDescent="0.3">
      <c r="A53" s="395" t="s">
        <v>364</v>
      </c>
      <c r="B53" s="387" t="s">
        <v>365</v>
      </c>
      <c r="C53" s="387" t="s">
        <v>375</v>
      </c>
      <c r="D53" s="387" t="s">
        <v>376</v>
      </c>
      <c r="E53" s="387" t="s">
        <v>387</v>
      </c>
      <c r="F53" s="387" t="s">
        <v>388</v>
      </c>
      <c r="G53" s="387" t="s">
        <v>370</v>
      </c>
      <c r="H53" s="387" t="s">
        <v>381</v>
      </c>
      <c r="I53" s="387" t="s">
        <v>389</v>
      </c>
      <c r="J53" s="387" t="s">
        <v>390</v>
      </c>
      <c r="K53" s="387" t="s">
        <v>384</v>
      </c>
      <c r="L53" s="394" t="s">
        <v>437</v>
      </c>
      <c r="M53" s="394"/>
      <c r="N53" s="394"/>
      <c r="O53" s="394"/>
      <c r="P53" s="394"/>
      <c r="Q53" s="394"/>
      <c r="R53" s="394"/>
      <c r="S53" s="387" t="s">
        <v>438</v>
      </c>
      <c r="T53" s="387" t="s">
        <v>439</v>
      </c>
      <c r="U53" s="387" t="s">
        <v>400</v>
      </c>
      <c r="V53" s="387" t="s">
        <v>401</v>
      </c>
      <c r="W53" s="389" t="s">
        <v>374</v>
      </c>
    </row>
    <row r="54" spans="1:23" ht="39" customHeight="1" thickBot="1" x14ac:dyDescent="0.35">
      <c r="A54" s="396"/>
      <c r="B54" s="388"/>
      <c r="C54" s="388"/>
      <c r="D54" s="388"/>
      <c r="E54" s="388"/>
      <c r="F54" s="388"/>
      <c r="G54" s="388"/>
      <c r="H54" s="388"/>
      <c r="I54" s="388"/>
      <c r="J54" s="388"/>
      <c r="K54" s="388"/>
      <c r="L54" s="221" t="s">
        <v>452</v>
      </c>
      <c r="M54" s="221" t="s">
        <v>453</v>
      </c>
      <c r="N54" s="221" t="s">
        <v>454</v>
      </c>
      <c r="O54" s="221" t="s">
        <v>455</v>
      </c>
      <c r="P54" s="221" t="s">
        <v>456</v>
      </c>
      <c r="Q54" s="221" t="s">
        <v>457</v>
      </c>
      <c r="R54" s="221" t="s">
        <v>458</v>
      </c>
      <c r="S54" s="388"/>
      <c r="T54" s="388"/>
      <c r="U54" s="388"/>
      <c r="V54" s="388"/>
      <c r="W54" s="390"/>
    </row>
    <row r="55" spans="1:23" ht="39" customHeight="1" x14ac:dyDescent="0.3">
      <c r="A55" s="247">
        <v>1</v>
      </c>
      <c r="B55" s="248"/>
      <c r="C55" s="248"/>
      <c r="D55" s="248"/>
      <c r="E55" s="248"/>
      <c r="F55" s="248"/>
      <c r="G55" s="248"/>
      <c r="H55" s="248"/>
      <c r="I55" s="248"/>
      <c r="J55" s="248"/>
      <c r="K55" s="248"/>
      <c r="L55" s="248"/>
      <c r="M55" s="248"/>
      <c r="N55" s="248"/>
      <c r="O55" s="248"/>
      <c r="P55" s="248"/>
      <c r="Q55" s="248"/>
      <c r="R55" s="248"/>
      <c r="S55" s="249"/>
      <c r="T55" s="249"/>
      <c r="U55" s="248"/>
      <c r="V55" s="248"/>
      <c r="W55" s="250"/>
    </row>
    <row r="56" spans="1:23" ht="39" customHeight="1" x14ac:dyDescent="0.3">
      <c r="A56" s="274">
        <v>2</v>
      </c>
      <c r="B56" s="275"/>
      <c r="C56" s="275"/>
      <c r="D56" s="275"/>
      <c r="E56" s="275"/>
      <c r="F56" s="275"/>
      <c r="G56" s="275"/>
      <c r="H56" s="275"/>
      <c r="I56" s="275"/>
      <c r="J56" s="275"/>
      <c r="K56" s="275"/>
      <c r="L56" s="275"/>
      <c r="M56" s="275"/>
      <c r="N56" s="275"/>
      <c r="O56" s="275"/>
      <c r="P56" s="275"/>
      <c r="Q56" s="275"/>
      <c r="R56" s="275"/>
      <c r="S56" s="276"/>
      <c r="T56" s="276"/>
      <c r="U56" s="275"/>
      <c r="V56" s="275"/>
      <c r="W56" s="277"/>
    </row>
    <row r="57" spans="1:23" ht="39" customHeight="1" x14ac:dyDescent="0.3">
      <c r="A57" s="274">
        <v>3</v>
      </c>
      <c r="B57" s="275"/>
      <c r="C57" s="275"/>
      <c r="D57" s="275"/>
      <c r="E57" s="275"/>
      <c r="F57" s="275"/>
      <c r="G57" s="275"/>
      <c r="H57" s="275"/>
      <c r="I57" s="275"/>
      <c r="J57" s="275"/>
      <c r="K57" s="275"/>
      <c r="L57" s="275"/>
      <c r="M57" s="275"/>
      <c r="N57" s="275"/>
      <c r="O57" s="275"/>
      <c r="P57" s="275"/>
      <c r="Q57" s="275"/>
      <c r="R57" s="275"/>
      <c r="S57" s="276"/>
      <c r="T57" s="276"/>
      <c r="U57" s="275"/>
      <c r="V57" s="275"/>
      <c r="W57" s="277"/>
    </row>
    <row r="59" spans="1:23" ht="18.600000000000001" x14ac:dyDescent="0.3">
      <c r="A59" s="391" t="s">
        <v>293</v>
      </c>
      <c r="B59" s="392"/>
      <c r="C59" s="392"/>
      <c r="D59" s="392"/>
      <c r="E59" s="392"/>
      <c r="F59" s="392"/>
      <c r="G59" s="392"/>
      <c r="H59" s="392"/>
      <c r="I59" s="392"/>
      <c r="J59" s="392"/>
      <c r="K59" s="393"/>
    </row>
    <row r="60" spans="1:23" ht="45.75" customHeight="1" x14ac:dyDescent="0.3">
      <c r="A60" s="314" t="s">
        <v>471</v>
      </c>
      <c r="B60" s="314"/>
      <c r="C60" s="314"/>
      <c r="D60" s="314"/>
      <c r="E60" s="314"/>
      <c r="F60" s="314"/>
      <c r="G60" s="314"/>
      <c r="H60" s="314"/>
      <c r="I60" s="314"/>
      <c r="J60" s="314"/>
      <c r="K60" s="314"/>
    </row>
    <row r="61" spans="1:23" ht="45.75" customHeight="1" x14ac:dyDescent="0.3">
      <c r="A61" s="314"/>
      <c r="B61" s="314"/>
      <c r="C61" s="314"/>
      <c r="D61" s="314"/>
      <c r="E61" s="314"/>
      <c r="F61" s="314"/>
      <c r="G61" s="314"/>
      <c r="H61" s="314"/>
      <c r="I61" s="314"/>
      <c r="J61" s="314"/>
      <c r="K61" s="314"/>
    </row>
    <row r="62" spans="1:23" ht="39.75" customHeight="1" x14ac:dyDescent="0.3">
      <c r="A62" s="314"/>
      <c r="B62" s="314"/>
      <c r="C62" s="314"/>
      <c r="D62" s="314"/>
      <c r="E62" s="314"/>
      <c r="F62" s="314"/>
      <c r="G62" s="314"/>
      <c r="H62" s="314"/>
      <c r="I62" s="314"/>
      <c r="J62" s="314"/>
      <c r="K62" s="314"/>
    </row>
    <row r="63" spans="1:23" ht="38.25" customHeight="1" x14ac:dyDescent="0.3">
      <c r="A63" s="314"/>
      <c r="B63" s="314"/>
      <c r="C63" s="314"/>
      <c r="D63" s="314"/>
      <c r="E63" s="314"/>
      <c r="F63" s="314"/>
      <c r="G63" s="314"/>
      <c r="H63" s="314"/>
      <c r="I63" s="314"/>
      <c r="J63" s="314"/>
      <c r="K63" s="314"/>
    </row>
    <row r="64" spans="1:23" ht="37.5" customHeight="1" x14ac:dyDescent="0.3">
      <c r="A64" s="314"/>
      <c r="B64" s="314"/>
      <c r="C64" s="314"/>
      <c r="D64" s="314"/>
      <c r="E64" s="314"/>
      <c r="F64" s="314"/>
      <c r="G64" s="314"/>
      <c r="H64" s="314"/>
      <c r="I64" s="314"/>
      <c r="J64" s="314"/>
      <c r="K64" s="314"/>
    </row>
  </sheetData>
  <mergeCells count="154">
    <mergeCell ref="E11:E12"/>
    <mergeCell ref="F11:F12"/>
    <mergeCell ref="K11:K12"/>
    <mergeCell ref="A1:K1"/>
    <mergeCell ref="A2:K3"/>
    <mergeCell ref="A4:K4"/>
    <mergeCell ref="A10:L10"/>
    <mergeCell ref="A16:M16"/>
    <mergeCell ref="A22:X22"/>
    <mergeCell ref="C11:C12"/>
    <mergeCell ref="G17:G18"/>
    <mergeCell ref="H17:H18"/>
    <mergeCell ref="I17:I18"/>
    <mergeCell ref="J17:J18"/>
    <mergeCell ref="K17:K18"/>
    <mergeCell ref="L17:L18"/>
    <mergeCell ref="A17:A18"/>
    <mergeCell ref="B17:B18"/>
    <mergeCell ref="C17:C18"/>
    <mergeCell ref="D17:D18"/>
    <mergeCell ref="E17:E18"/>
    <mergeCell ref="F17:F18"/>
    <mergeCell ref="A28:Q28"/>
    <mergeCell ref="A34:AB34"/>
    <mergeCell ref="A40:AC40"/>
    <mergeCell ref="A46:R46"/>
    <mergeCell ref="A52:W52"/>
    <mergeCell ref="A5:A6"/>
    <mergeCell ref="B5:B6"/>
    <mergeCell ref="C5:C6"/>
    <mergeCell ref="D5:D6"/>
    <mergeCell ref="E5:E6"/>
    <mergeCell ref="F5:F6"/>
    <mergeCell ref="G5:G6"/>
    <mergeCell ref="H5:H6"/>
    <mergeCell ref="D11:D12"/>
    <mergeCell ref="G11:G12"/>
    <mergeCell ref="H11:H12"/>
    <mergeCell ref="I11:I12"/>
    <mergeCell ref="J11:J12"/>
    <mergeCell ref="L11:L12"/>
    <mergeCell ref="I5:I6"/>
    <mergeCell ref="J5:J6"/>
    <mergeCell ref="K5:K6"/>
    <mergeCell ref="A11:A12"/>
    <mergeCell ref="B11:B12"/>
    <mergeCell ref="I23:I24"/>
    <mergeCell ref="J23:J24"/>
    <mergeCell ref="K23:K24"/>
    <mergeCell ref="M17:M18"/>
    <mergeCell ref="A23:A24"/>
    <mergeCell ref="B23:B24"/>
    <mergeCell ref="C23:C24"/>
    <mergeCell ref="D23:D24"/>
    <mergeCell ref="E23:E24"/>
    <mergeCell ref="X23:X24"/>
    <mergeCell ref="A29:A30"/>
    <mergeCell ref="B29:B30"/>
    <mergeCell ref="C29:C30"/>
    <mergeCell ref="D29:D30"/>
    <mergeCell ref="E29:E30"/>
    <mergeCell ref="O29:O30"/>
    <mergeCell ref="P29:P30"/>
    <mergeCell ref="Q29:Q30"/>
    <mergeCell ref="R23:R24"/>
    <mergeCell ref="S23:S24"/>
    <mergeCell ref="T23:T24"/>
    <mergeCell ref="U23:U24"/>
    <mergeCell ref="V23:V24"/>
    <mergeCell ref="W23:W24"/>
    <mergeCell ref="L23:L24"/>
    <mergeCell ref="M23:M24"/>
    <mergeCell ref="N23:N24"/>
    <mergeCell ref="O23:O24"/>
    <mergeCell ref="P23:P24"/>
    <mergeCell ref="Q23:Q24"/>
    <mergeCell ref="F23:F24"/>
    <mergeCell ref="G23:G24"/>
    <mergeCell ref="H23:H24"/>
    <mergeCell ref="A35:A36"/>
    <mergeCell ref="B35:B36"/>
    <mergeCell ref="C35:C36"/>
    <mergeCell ref="D35:D36"/>
    <mergeCell ref="E35:E36"/>
    <mergeCell ref="F35:F36"/>
    <mergeCell ref="L29:L30"/>
    <mergeCell ref="M29:M30"/>
    <mergeCell ref="N29:N30"/>
    <mergeCell ref="M35:M36"/>
    <mergeCell ref="N35:P35"/>
    <mergeCell ref="F29:F30"/>
    <mergeCell ref="G29:G30"/>
    <mergeCell ref="H29:H30"/>
    <mergeCell ref="I29:I30"/>
    <mergeCell ref="J29:J30"/>
    <mergeCell ref="K29:K30"/>
    <mergeCell ref="B41:B42"/>
    <mergeCell ref="C41:C42"/>
    <mergeCell ref="D41:D42"/>
    <mergeCell ref="E41:E42"/>
    <mergeCell ref="F41:F42"/>
    <mergeCell ref="Q35:S35"/>
    <mergeCell ref="T35:V35"/>
    <mergeCell ref="W35:Y35"/>
    <mergeCell ref="Z35:AB35"/>
    <mergeCell ref="G35:G36"/>
    <mergeCell ref="H35:H36"/>
    <mergeCell ref="I35:I36"/>
    <mergeCell ref="J35:J36"/>
    <mergeCell ref="K35:K36"/>
    <mergeCell ref="L35:L36"/>
    <mergeCell ref="AA41:AA42"/>
    <mergeCell ref="AB41:AB42"/>
    <mergeCell ref="AC41:AC42"/>
    <mergeCell ref="A47:A48"/>
    <mergeCell ref="B47:B48"/>
    <mergeCell ref="C47:C48"/>
    <mergeCell ref="Q41:S41"/>
    <mergeCell ref="T41:V41"/>
    <mergeCell ref="W41:W42"/>
    <mergeCell ref="X41:X42"/>
    <mergeCell ref="Y41:Y42"/>
    <mergeCell ref="Z41:Z42"/>
    <mergeCell ref="D47:D48"/>
    <mergeCell ref="E47:E48"/>
    <mergeCell ref="F47:K47"/>
    <mergeCell ref="L47:Q47"/>
    <mergeCell ref="R47:R48"/>
    <mergeCell ref="G41:G42"/>
    <mergeCell ref="H41:H42"/>
    <mergeCell ref="I41:I42"/>
    <mergeCell ref="J41:L41"/>
    <mergeCell ref="M41:M42"/>
    <mergeCell ref="N41:P41"/>
    <mergeCell ref="A41:A42"/>
    <mergeCell ref="T53:T54"/>
    <mergeCell ref="U53:U54"/>
    <mergeCell ref="V53:V54"/>
    <mergeCell ref="W53:W54"/>
    <mergeCell ref="A59:K59"/>
    <mergeCell ref="A60:K64"/>
    <mergeCell ref="H53:H54"/>
    <mergeCell ref="I53:I54"/>
    <mergeCell ref="J53:J54"/>
    <mergeCell ref="K53:K54"/>
    <mergeCell ref="L53:R53"/>
    <mergeCell ref="S53:S54"/>
    <mergeCell ref="B53:B54"/>
    <mergeCell ref="C53:C54"/>
    <mergeCell ref="D53:D54"/>
    <mergeCell ref="E53:E54"/>
    <mergeCell ref="F53:F54"/>
    <mergeCell ref="G53:G54"/>
    <mergeCell ref="A53:A54"/>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22</xdr:col>
                    <xdr:colOff>0</xdr:colOff>
                    <xdr:row>24</xdr:row>
                    <xdr:rowOff>30480</xdr:rowOff>
                  </from>
                  <to>
                    <xdr:col>22</xdr:col>
                    <xdr:colOff>1127760</xdr:colOff>
                    <xdr:row>24</xdr:row>
                    <xdr:rowOff>266700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22</xdr:col>
                    <xdr:colOff>38100</xdr:colOff>
                    <xdr:row>24</xdr:row>
                    <xdr:rowOff>251460</xdr:rowOff>
                  </from>
                  <to>
                    <xdr:col>23</xdr:col>
                    <xdr:colOff>22860</xdr:colOff>
                    <xdr:row>25</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22</xdr:col>
                    <xdr:colOff>0</xdr:colOff>
                    <xdr:row>25</xdr:row>
                    <xdr:rowOff>0</xdr:rowOff>
                  </from>
                  <to>
                    <xdr:col>22</xdr:col>
                    <xdr:colOff>1127760</xdr:colOff>
                    <xdr:row>25</xdr:row>
                    <xdr:rowOff>251460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22</xdr:col>
                    <xdr:colOff>15240</xdr:colOff>
                    <xdr:row>25</xdr:row>
                    <xdr:rowOff>243840</xdr:rowOff>
                  </from>
                  <to>
                    <xdr:col>23</xdr:col>
                    <xdr:colOff>0</xdr:colOff>
                    <xdr:row>26</xdr:row>
                    <xdr:rowOff>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22</xdr:col>
                    <xdr:colOff>0</xdr:colOff>
                    <xdr:row>26</xdr:row>
                    <xdr:rowOff>0</xdr:rowOff>
                  </from>
                  <to>
                    <xdr:col>22</xdr:col>
                    <xdr:colOff>1127760</xdr:colOff>
                    <xdr:row>26</xdr:row>
                    <xdr:rowOff>251460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22</xdr:col>
                    <xdr:colOff>15240</xdr:colOff>
                    <xdr:row>26</xdr:row>
                    <xdr:rowOff>243840</xdr:rowOff>
                  </from>
                  <to>
                    <xdr:col>23</xdr:col>
                    <xdr:colOff>0</xdr:colOff>
                    <xdr:row>27</xdr:row>
                    <xdr:rowOff>0</xdr:rowOff>
                  </to>
                </anchor>
              </controlPr>
            </control>
          </mc:Choice>
        </mc:AlternateContent>
        <mc:AlternateContent xmlns:mc="http://schemas.openxmlformats.org/markup-compatibility/2006">
          <mc:Choice Requires="x14">
            <control shapeId="15381" r:id="rId10" name="Check Box 21">
              <controlPr defaultSize="0" autoFill="0" autoLine="0" autoPict="0">
                <anchor moveWithCells="1">
                  <from>
                    <xdr:col>20</xdr:col>
                    <xdr:colOff>0</xdr:colOff>
                    <xdr:row>26</xdr:row>
                    <xdr:rowOff>0</xdr:rowOff>
                  </from>
                  <to>
                    <xdr:col>20</xdr:col>
                    <xdr:colOff>411480</xdr:colOff>
                    <xdr:row>26</xdr:row>
                    <xdr:rowOff>243840</xdr:rowOff>
                  </to>
                </anchor>
              </controlPr>
            </control>
          </mc:Choice>
        </mc:AlternateContent>
        <mc:AlternateContent xmlns:mc="http://schemas.openxmlformats.org/markup-compatibility/2006">
          <mc:Choice Requires="x14">
            <control shapeId="15382" r:id="rId11" name="Check Box 22">
              <controlPr defaultSize="0" autoFill="0" autoLine="0" autoPict="0">
                <anchor moveWithCells="1">
                  <from>
                    <xdr:col>20</xdr:col>
                    <xdr:colOff>0</xdr:colOff>
                    <xdr:row>26</xdr:row>
                    <xdr:rowOff>251460</xdr:rowOff>
                  </from>
                  <to>
                    <xdr:col>20</xdr:col>
                    <xdr:colOff>403860</xdr:colOff>
                    <xdr:row>27</xdr:row>
                    <xdr:rowOff>0</xdr:rowOff>
                  </to>
                </anchor>
              </controlPr>
            </control>
          </mc:Choice>
        </mc:AlternateContent>
        <mc:AlternateContent xmlns:mc="http://schemas.openxmlformats.org/markup-compatibility/2006">
          <mc:Choice Requires="x14">
            <control shapeId="15383" r:id="rId12" name="Check Box 23">
              <controlPr defaultSize="0" autoFill="0" autoLine="0" autoPict="0">
                <anchor moveWithCells="1">
                  <from>
                    <xdr:col>20</xdr:col>
                    <xdr:colOff>0</xdr:colOff>
                    <xdr:row>24</xdr:row>
                    <xdr:rowOff>0</xdr:rowOff>
                  </from>
                  <to>
                    <xdr:col>20</xdr:col>
                    <xdr:colOff>411480</xdr:colOff>
                    <xdr:row>24</xdr:row>
                    <xdr:rowOff>243840</xdr:rowOff>
                  </to>
                </anchor>
              </controlPr>
            </control>
          </mc:Choice>
        </mc:AlternateContent>
        <mc:AlternateContent xmlns:mc="http://schemas.openxmlformats.org/markup-compatibility/2006">
          <mc:Choice Requires="x14">
            <control shapeId="15384" r:id="rId13" name="Check Box 24">
              <controlPr defaultSize="0" autoFill="0" autoLine="0" autoPict="0">
                <anchor moveWithCells="1">
                  <from>
                    <xdr:col>20</xdr:col>
                    <xdr:colOff>0</xdr:colOff>
                    <xdr:row>24</xdr:row>
                    <xdr:rowOff>251460</xdr:rowOff>
                  </from>
                  <to>
                    <xdr:col>20</xdr:col>
                    <xdr:colOff>403860</xdr:colOff>
                    <xdr:row>25</xdr:row>
                    <xdr:rowOff>0</xdr:rowOff>
                  </to>
                </anchor>
              </controlPr>
            </control>
          </mc:Choice>
        </mc:AlternateContent>
        <mc:AlternateContent xmlns:mc="http://schemas.openxmlformats.org/markup-compatibility/2006">
          <mc:Choice Requires="x14">
            <control shapeId="15387" r:id="rId14" name="Check Box 27">
              <controlPr defaultSize="0" autoFill="0" autoLine="0" autoPict="0">
                <anchor moveWithCells="1">
                  <from>
                    <xdr:col>20</xdr:col>
                    <xdr:colOff>0</xdr:colOff>
                    <xdr:row>27</xdr:row>
                    <xdr:rowOff>0</xdr:rowOff>
                  </from>
                  <to>
                    <xdr:col>20</xdr:col>
                    <xdr:colOff>411480</xdr:colOff>
                    <xdr:row>27</xdr:row>
                    <xdr:rowOff>0</xdr:rowOff>
                  </to>
                </anchor>
              </controlPr>
            </control>
          </mc:Choice>
        </mc:AlternateContent>
        <mc:AlternateContent xmlns:mc="http://schemas.openxmlformats.org/markup-compatibility/2006">
          <mc:Choice Requires="x14">
            <control shapeId="15388" r:id="rId15" name="Check Box 28">
              <controlPr defaultSize="0" autoFill="0" autoLine="0" autoPict="0">
                <anchor moveWithCells="1">
                  <from>
                    <xdr:col>20</xdr:col>
                    <xdr:colOff>0</xdr:colOff>
                    <xdr:row>27</xdr:row>
                    <xdr:rowOff>0</xdr:rowOff>
                  </from>
                  <to>
                    <xdr:col>20</xdr:col>
                    <xdr:colOff>403860</xdr:colOff>
                    <xdr:row>27</xdr:row>
                    <xdr:rowOff>0</xdr:rowOff>
                  </to>
                </anchor>
              </controlPr>
            </control>
          </mc:Choice>
        </mc:AlternateContent>
        <mc:AlternateContent xmlns:mc="http://schemas.openxmlformats.org/markup-compatibility/2006">
          <mc:Choice Requires="x14">
            <control shapeId="15399" r:id="rId16" name="Check Box 39">
              <controlPr defaultSize="0" autoFill="0" autoLine="0" autoPict="0">
                <anchor moveWithCells="1">
                  <from>
                    <xdr:col>20</xdr:col>
                    <xdr:colOff>0</xdr:colOff>
                    <xdr:row>25</xdr:row>
                    <xdr:rowOff>0</xdr:rowOff>
                  </from>
                  <to>
                    <xdr:col>20</xdr:col>
                    <xdr:colOff>411480</xdr:colOff>
                    <xdr:row>25</xdr:row>
                    <xdr:rowOff>251460</xdr:rowOff>
                  </to>
                </anchor>
              </controlPr>
            </control>
          </mc:Choice>
        </mc:AlternateContent>
        <mc:AlternateContent xmlns:mc="http://schemas.openxmlformats.org/markup-compatibility/2006">
          <mc:Choice Requires="x14">
            <control shapeId="15400" r:id="rId17" name="Check Box 40">
              <controlPr defaultSize="0" autoFill="0" autoLine="0" autoPict="0">
                <anchor moveWithCells="1">
                  <from>
                    <xdr:col>20</xdr:col>
                    <xdr:colOff>0</xdr:colOff>
                    <xdr:row>25</xdr:row>
                    <xdr:rowOff>251460</xdr:rowOff>
                  </from>
                  <to>
                    <xdr:col>20</xdr:col>
                    <xdr:colOff>403860</xdr:colOff>
                    <xdr:row>26</xdr:row>
                    <xdr:rowOff>7620</xdr:rowOff>
                  </to>
                </anchor>
              </controlPr>
            </control>
          </mc:Choice>
        </mc:AlternateContent>
        <mc:AlternateContent xmlns:mc="http://schemas.openxmlformats.org/markup-compatibility/2006">
          <mc:Choice Requires="x14">
            <control shapeId="15401" r:id="rId18" name="Check Box 41">
              <controlPr defaultSize="0" autoFill="0" autoLine="0" autoPict="0">
                <anchor moveWithCells="1">
                  <from>
                    <xdr:col>21</xdr:col>
                    <xdr:colOff>0</xdr:colOff>
                    <xdr:row>24</xdr:row>
                    <xdr:rowOff>0</xdr:rowOff>
                  </from>
                  <to>
                    <xdr:col>21</xdr:col>
                    <xdr:colOff>411480</xdr:colOff>
                    <xdr:row>24</xdr:row>
                    <xdr:rowOff>243840</xdr:rowOff>
                  </to>
                </anchor>
              </controlPr>
            </control>
          </mc:Choice>
        </mc:AlternateContent>
        <mc:AlternateContent xmlns:mc="http://schemas.openxmlformats.org/markup-compatibility/2006">
          <mc:Choice Requires="x14">
            <control shapeId="15402" r:id="rId19" name="Check Box 42">
              <controlPr defaultSize="0" autoFill="0" autoLine="0" autoPict="0">
                <anchor moveWithCells="1">
                  <from>
                    <xdr:col>21</xdr:col>
                    <xdr:colOff>0</xdr:colOff>
                    <xdr:row>24</xdr:row>
                    <xdr:rowOff>251460</xdr:rowOff>
                  </from>
                  <to>
                    <xdr:col>21</xdr:col>
                    <xdr:colOff>403860</xdr:colOff>
                    <xdr:row>25</xdr:row>
                    <xdr:rowOff>0</xdr:rowOff>
                  </to>
                </anchor>
              </controlPr>
            </control>
          </mc:Choice>
        </mc:AlternateContent>
        <mc:AlternateContent xmlns:mc="http://schemas.openxmlformats.org/markup-compatibility/2006">
          <mc:Choice Requires="x14">
            <control shapeId="15403" r:id="rId20" name="Check Box 43">
              <controlPr defaultSize="0" autoFill="0" autoLine="0" autoPict="0">
                <anchor moveWithCells="1">
                  <from>
                    <xdr:col>21</xdr:col>
                    <xdr:colOff>0</xdr:colOff>
                    <xdr:row>25</xdr:row>
                    <xdr:rowOff>0</xdr:rowOff>
                  </from>
                  <to>
                    <xdr:col>21</xdr:col>
                    <xdr:colOff>411480</xdr:colOff>
                    <xdr:row>25</xdr:row>
                    <xdr:rowOff>251460</xdr:rowOff>
                  </to>
                </anchor>
              </controlPr>
            </control>
          </mc:Choice>
        </mc:AlternateContent>
        <mc:AlternateContent xmlns:mc="http://schemas.openxmlformats.org/markup-compatibility/2006">
          <mc:Choice Requires="x14">
            <control shapeId="15404" r:id="rId21" name="Check Box 44">
              <controlPr defaultSize="0" autoFill="0" autoLine="0" autoPict="0">
                <anchor moveWithCells="1">
                  <from>
                    <xdr:col>21</xdr:col>
                    <xdr:colOff>0</xdr:colOff>
                    <xdr:row>25</xdr:row>
                    <xdr:rowOff>251460</xdr:rowOff>
                  </from>
                  <to>
                    <xdr:col>21</xdr:col>
                    <xdr:colOff>403860</xdr:colOff>
                    <xdr:row>26</xdr:row>
                    <xdr:rowOff>7620</xdr:rowOff>
                  </to>
                </anchor>
              </controlPr>
            </control>
          </mc:Choice>
        </mc:AlternateContent>
        <mc:AlternateContent xmlns:mc="http://schemas.openxmlformats.org/markup-compatibility/2006">
          <mc:Choice Requires="x14">
            <control shapeId="15405" r:id="rId22" name="Check Box 45">
              <controlPr defaultSize="0" autoFill="0" autoLine="0" autoPict="0">
                <anchor moveWithCells="1">
                  <from>
                    <xdr:col>21</xdr:col>
                    <xdr:colOff>0</xdr:colOff>
                    <xdr:row>26</xdr:row>
                    <xdr:rowOff>0</xdr:rowOff>
                  </from>
                  <to>
                    <xdr:col>21</xdr:col>
                    <xdr:colOff>411480</xdr:colOff>
                    <xdr:row>26</xdr:row>
                    <xdr:rowOff>243840</xdr:rowOff>
                  </to>
                </anchor>
              </controlPr>
            </control>
          </mc:Choice>
        </mc:AlternateContent>
        <mc:AlternateContent xmlns:mc="http://schemas.openxmlformats.org/markup-compatibility/2006">
          <mc:Choice Requires="x14">
            <control shapeId="15406" r:id="rId23" name="Check Box 46">
              <controlPr defaultSize="0" autoFill="0" autoLine="0" autoPict="0">
                <anchor moveWithCells="1">
                  <from>
                    <xdr:col>21</xdr:col>
                    <xdr:colOff>0</xdr:colOff>
                    <xdr:row>26</xdr:row>
                    <xdr:rowOff>251460</xdr:rowOff>
                  </from>
                  <to>
                    <xdr:col>21</xdr:col>
                    <xdr:colOff>403860</xdr:colOff>
                    <xdr:row>27</xdr:row>
                    <xdr:rowOff>0</xdr:rowOff>
                  </to>
                </anchor>
              </controlPr>
            </control>
          </mc:Choice>
        </mc:AlternateContent>
        <mc:AlternateContent xmlns:mc="http://schemas.openxmlformats.org/markup-compatibility/2006">
          <mc:Choice Requires="x14">
            <control shapeId="15409" r:id="rId24" name="Check Box 49">
              <controlPr defaultSize="0" autoFill="0" autoLine="0" autoPict="0">
                <anchor moveWithCells="1">
                  <from>
                    <xdr:col>21</xdr:col>
                    <xdr:colOff>0</xdr:colOff>
                    <xdr:row>27</xdr:row>
                    <xdr:rowOff>0</xdr:rowOff>
                  </from>
                  <to>
                    <xdr:col>21</xdr:col>
                    <xdr:colOff>411480</xdr:colOff>
                    <xdr:row>27</xdr:row>
                    <xdr:rowOff>0</xdr:rowOff>
                  </to>
                </anchor>
              </controlPr>
            </control>
          </mc:Choice>
        </mc:AlternateContent>
        <mc:AlternateContent xmlns:mc="http://schemas.openxmlformats.org/markup-compatibility/2006">
          <mc:Choice Requires="x14">
            <control shapeId="15410" r:id="rId25" name="Check Box 50">
              <controlPr defaultSize="0" autoFill="0" autoLine="0" autoPict="0">
                <anchor moveWithCells="1">
                  <from>
                    <xdr:col>21</xdr:col>
                    <xdr:colOff>0</xdr:colOff>
                    <xdr:row>27</xdr:row>
                    <xdr:rowOff>0</xdr:rowOff>
                  </from>
                  <to>
                    <xdr:col>21</xdr:col>
                    <xdr:colOff>403860</xdr:colOff>
                    <xdr:row>27</xdr:row>
                    <xdr:rowOff>0</xdr:rowOff>
                  </to>
                </anchor>
              </controlPr>
            </control>
          </mc:Choice>
        </mc:AlternateContent>
        <mc:AlternateContent xmlns:mc="http://schemas.openxmlformats.org/markup-compatibility/2006">
          <mc:Choice Requires="x14">
            <control shapeId="15421" r:id="rId26" name="Check Box 61">
              <controlPr defaultSize="0" autoFill="0" autoLine="0" autoPict="0">
                <anchor moveWithCells="1">
                  <from>
                    <xdr:col>57</xdr:col>
                    <xdr:colOff>807720</xdr:colOff>
                    <xdr:row>30</xdr:row>
                    <xdr:rowOff>304800</xdr:rowOff>
                  </from>
                  <to>
                    <xdr:col>58</xdr:col>
                    <xdr:colOff>685800</xdr:colOff>
                    <xdr:row>30</xdr:row>
                    <xdr:rowOff>449580</xdr:rowOff>
                  </to>
                </anchor>
              </controlPr>
            </control>
          </mc:Choice>
        </mc:AlternateContent>
        <mc:AlternateContent xmlns:mc="http://schemas.openxmlformats.org/markup-compatibility/2006">
          <mc:Choice Requires="x14">
            <control shapeId="15422" r:id="rId27" name="Check Box 62">
              <controlPr defaultSize="0" autoFill="0" autoLine="0" autoPict="0">
                <anchor moveWithCells="1">
                  <from>
                    <xdr:col>57</xdr:col>
                    <xdr:colOff>784860</xdr:colOff>
                    <xdr:row>30</xdr:row>
                    <xdr:rowOff>464820</xdr:rowOff>
                  </from>
                  <to>
                    <xdr:col>58</xdr:col>
                    <xdr:colOff>662940</xdr:colOff>
                    <xdr:row>31</xdr:row>
                    <xdr:rowOff>114300</xdr:rowOff>
                  </to>
                </anchor>
              </controlPr>
            </control>
          </mc:Choice>
        </mc:AlternateContent>
        <mc:AlternateContent xmlns:mc="http://schemas.openxmlformats.org/markup-compatibility/2006">
          <mc:Choice Requires="x14">
            <control shapeId="15423" r:id="rId28" name="Check Box 63">
              <controlPr defaultSize="0" autoFill="0" autoLine="0" autoPict="0">
                <anchor moveWithCells="1">
                  <from>
                    <xdr:col>57</xdr:col>
                    <xdr:colOff>777240</xdr:colOff>
                    <xdr:row>30</xdr:row>
                    <xdr:rowOff>137160</xdr:rowOff>
                  </from>
                  <to>
                    <xdr:col>58</xdr:col>
                    <xdr:colOff>662940</xdr:colOff>
                    <xdr:row>30</xdr:row>
                    <xdr:rowOff>281940</xdr:rowOff>
                  </to>
                </anchor>
              </controlPr>
            </control>
          </mc:Choice>
        </mc:AlternateContent>
        <mc:AlternateContent xmlns:mc="http://schemas.openxmlformats.org/markup-compatibility/2006">
          <mc:Choice Requires="x14">
            <control shapeId="15427" r:id="rId29" name="Check Box 67">
              <controlPr defaultSize="0" autoFill="0" autoLine="0" autoPict="0">
                <anchor moveWithCells="1">
                  <from>
                    <xdr:col>44</xdr:col>
                    <xdr:colOff>38100</xdr:colOff>
                    <xdr:row>31</xdr:row>
                    <xdr:rowOff>304800</xdr:rowOff>
                  </from>
                  <to>
                    <xdr:col>45</xdr:col>
                    <xdr:colOff>472440</xdr:colOff>
                    <xdr:row>31</xdr:row>
                    <xdr:rowOff>464820</xdr:rowOff>
                  </to>
                </anchor>
              </controlPr>
            </control>
          </mc:Choice>
        </mc:AlternateContent>
        <mc:AlternateContent xmlns:mc="http://schemas.openxmlformats.org/markup-compatibility/2006">
          <mc:Choice Requires="x14">
            <control shapeId="15428" r:id="rId30" name="Check Box 68">
              <controlPr defaultSize="0" autoFill="0" autoLine="0" autoPict="0">
                <anchor moveWithCells="1">
                  <from>
                    <xdr:col>44</xdr:col>
                    <xdr:colOff>15240</xdr:colOff>
                    <xdr:row>31</xdr:row>
                    <xdr:rowOff>457200</xdr:rowOff>
                  </from>
                  <to>
                    <xdr:col>45</xdr:col>
                    <xdr:colOff>441960</xdr:colOff>
                    <xdr:row>32</xdr:row>
                    <xdr:rowOff>114300</xdr:rowOff>
                  </to>
                </anchor>
              </controlPr>
            </control>
          </mc:Choice>
        </mc:AlternateContent>
        <mc:AlternateContent xmlns:mc="http://schemas.openxmlformats.org/markup-compatibility/2006">
          <mc:Choice Requires="x14">
            <control shapeId="15429" r:id="rId31" name="Check Box 69">
              <controlPr defaultSize="0" autoFill="0" autoLine="0" autoPict="0">
                <anchor moveWithCells="1">
                  <from>
                    <xdr:col>43</xdr:col>
                    <xdr:colOff>601980</xdr:colOff>
                    <xdr:row>31</xdr:row>
                    <xdr:rowOff>160020</xdr:rowOff>
                  </from>
                  <to>
                    <xdr:col>45</xdr:col>
                    <xdr:colOff>434340</xdr:colOff>
                    <xdr:row>31</xdr:row>
                    <xdr:rowOff>312420</xdr:rowOff>
                  </to>
                </anchor>
              </controlPr>
            </control>
          </mc:Choice>
        </mc:AlternateContent>
        <mc:AlternateContent xmlns:mc="http://schemas.openxmlformats.org/markup-compatibility/2006">
          <mc:Choice Requires="x14">
            <control shapeId="15436" r:id="rId32" name="Check Box 76">
              <controlPr defaultSize="0" autoFill="0" autoLine="0" autoPict="0">
                <anchor moveWithCells="1">
                  <from>
                    <xdr:col>44</xdr:col>
                    <xdr:colOff>175260</xdr:colOff>
                    <xdr:row>33</xdr:row>
                    <xdr:rowOff>160020</xdr:rowOff>
                  </from>
                  <to>
                    <xdr:col>46</xdr:col>
                    <xdr:colOff>22860</xdr:colOff>
                    <xdr:row>33</xdr:row>
                    <xdr:rowOff>167640</xdr:rowOff>
                  </to>
                </anchor>
              </controlPr>
            </control>
          </mc:Choice>
        </mc:AlternateContent>
        <mc:AlternateContent xmlns:mc="http://schemas.openxmlformats.org/markup-compatibility/2006">
          <mc:Choice Requires="x14">
            <control shapeId="15437" r:id="rId33" name="Check Box 77">
              <controlPr defaultSize="0" autoFill="0" autoLine="0" autoPict="0">
                <anchor moveWithCells="1">
                  <from>
                    <xdr:col>44</xdr:col>
                    <xdr:colOff>198120</xdr:colOff>
                    <xdr:row>33</xdr:row>
                    <xdr:rowOff>167640</xdr:rowOff>
                  </from>
                  <to>
                    <xdr:col>46</xdr:col>
                    <xdr:colOff>38100</xdr:colOff>
                    <xdr:row>33</xdr:row>
                    <xdr:rowOff>167640</xdr:rowOff>
                  </to>
                </anchor>
              </controlPr>
            </control>
          </mc:Choice>
        </mc:AlternateContent>
        <mc:AlternateContent xmlns:mc="http://schemas.openxmlformats.org/markup-compatibility/2006">
          <mc:Choice Requires="x14">
            <control shapeId="15438" r:id="rId34" name="Check Box 78">
              <controlPr defaultSize="0" autoFill="0" autoLine="0" autoPict="0">
                <anchor moveWithCells="1">
                  <from>
                    <xdr:col>44</xdr:col>
                    <xdr:colOff>83820</xdr:colOff>
                    <xdr:row>33</xdr:row>
                    <xdr:rowOff>160020</xdr:rowOff>
                  </from>
                  <to>
                    <xdr:col>45</xdr:col>
                    <xdr:colOff>548640</xdr:colOff>
                    <xdr:row>33</xdr:row>
                    <xdr:rowOff>160020</xdr:rowOff>
                  </to>
                </anchor>
              </controlPr>
            </control>
          </mc:Choice>
        </mc:AlternateContent>
        <mc:AlternateContent xmlns:mc="http://schemas.openxmlformats.org/markup-compatibility/2006">
          <mc:Choice Requires="x14">
            <control shapeId="15484" r:id="rId35" name="Check Box 124">
              <controlPr defaultSize="0" autoFill="0" autoLine="0" autoPict="0">
                <anchor moveWithCells="1">
                  <from>
                    <xdr:col>43</xdr:col>
                    <xdr:colOff>601980</xdr:colOff>
                    <xdr:row>37</xdr:row>
                    <xdr:rowOff>304800</xdr:rowOff>
                  </from>
                  <to>
                    <xdr:col>45</xdr:col>
                    <xdr:colOff>274320</xdr:colOff>
                    <xdr:row>38</xdr:row>
                    <xdr:rowOff>15240</xdr:rowOff>
                  </to>
                </anchor>
              </controlPr>
            </control>
          </mc:Choice>
        </mc:AlternateContent>
        <mc:AlternateContent xmlns:mc="http://schemas.openxmlformats.org/markup-compatibility/2006">
          <mc:Choice Requires="x14">
            <control shapeId="15485" r:id="rId36" name="Check Box 125">
              <controlPr defaultSize="0" autoFill="0" autoLine="0" autoPict="0">
                <anchor moveWithCells="1">
                  <from>
                    <xdr:col>44</xdr:col>
                    <xdr:colOff>7620</xdr:colOff>
                    <xdr:row>37</xdr:row>
                    <xdr:rowOff>480060</xdr:rowOff>
                  </from>
                  <to>
                    <xdr:col>45</xdr:col>
                    <xdr:colOff>289560</xdr:colOff>
                    <xdr:row>38</xdr:row>
                    <xdr:rowOff>137160</xdr:rowOff>
                  </to>
                </anchor>
              </controlPr>
            </control>
          </mc:Choice>
        </mc:AlternateContent>
        <mc:AlternateContent xmlns:mc="http://schemas.openxmlformats.org/markup-compatibility/2006">
          <mc:Choice Requires="x14">
            <control shapeId="15486" r:id="rId37" name="Check Box 126">
              <controlPr defaultSize="0" autoFill="0" autoLine="0" autoPict="0">
                <anchor moveWithCells="1">
                  <from>
                    <xdr:col>44</xdr:col>
                    <xdr:colOff>38100</xdr:colOff>
                    <xdr:row>37</xdr:row>
                    <xdr:rowOff>167640</xdr:rowOff>
                  </from>
                  <to>
                    <xdr:col>45</xdr:col>
                    <xdr:colOff>327660</xdr:colOff>
                    <xdr:row>37</xdr:row>
                    <xdr:rowOff>365760</xdr:rowOff>
                  </to>
                </anchor>
              </controlPr>
            </control>
          </mc:Choice>
        </mc:AlternateContent>
        <mc:AlternateContent xmlns:mc="http://schemas.openxmlformats.org/markup-compatibility/2006">
          <mc:Choice Requires="x14">
            <control shapeId="15508" r:id="rId38" name="Check Box 148">
              <controlPr defaultSize="0" autoFill="0" autoLine="0" autoPict="0">
                <anchor moveWithCells="1">
                  <from>
                    <xdr:col>137</xdr:col>
                    <xdr:colOff>480060</xdr:colOff>
                    <xdr:row>9</xdr:row>
                    <xdr:rowOff>45720</xdr:rowOff>
                  </from>
                  <to>
                    <xdr:col>138</xdr:col>
                    <xdr:colOff>510540</xdr:colOff>
                    <xdr:row>9</xdr:row>
                    <xdr:rowOff>45720</xdr:rowOff>
                  </to>
                </anchor>
              </controlPr>
            </control>
          </mc:Choice>
        </mc:AlternateContent>
        <mc:AlternateContent xmlns:mc="http://schemas.openxmlformats.org/markup-compatibility/2006">
          <mc:Choice Requires="x14">
            <control shapeId="15509" r:id="rId39" name="Check Box 149">
              <controlPr defaultSize="0" autoFill="0" autoLine="0" autoPict="0">
                <anchor moveWithCells="1">
                  <from>
                    <xdr:col>137</xdr:col>
                    <xdr:colOff>510540</xdr:colOff>
                    <xdr:row>9</xdr:row>
                    <xdr:rowOff>45720</xdr:rowOff>
                  </from>
                  <to>
                    <xdr:col>138</xdr:col>
                    <xdr:colOff>541020</xdr:colOff>
                    <xdr:row>9</xdr:row>
                    <xdr:rowOff>45720</xdr:rowOff>
                  </to>
                </anchor>
              </controlPr>
            </control>
          </mc:Choice>
        </mc:AlternateContent>
        <mc:AlternateContent xmlns:mc="http://schemas.openxmlformats.org/markup-compatibility/2006">
          <mc:Choice Requires="x14">
            <control shapeId="15510" r:id="rId40" name="Check Box 150">
              <controlPr defaultSize="0" autoFill="0" autoLine="0" autoPict="0">
                <anchor moveWithCells="1">
                  <from>
                    <xdr:col>137</xdr:col>
                    <xdr:colOff>487680</xdr:colOff>
                    <xdr:row>9</xdr:row>
                    <xdr:rowOff>45720</xdr:rowOff>
                  </from>
                  <to>
                    <xdr:col>138</xdr:col>
                    <xdr:colOff>525780</xdr:colOff>
                    <xdr:row>9</xdr:row>
                    <xdr:rowOff>45720</xdr:rowOff>
                  </to>
                </anchor>
              </controlPr>
            </control>
          </mc:Choice>
        </mc:AlternateContent>
        <mc:AlternateContent xmlns:mc="http://schemas.openxmlformats.org/markup-compatibility/2006">
          <mc:Choice Requires="x14">
            <control shapeId="15511" r:id="rId41" name="Check Box 151">
              <controlPr defaultSize="0" autoFill="0" autoLine="0" autoPict="0">
                <anchor moveWithCells="1">
                  <from>
                    <xdr:col>2</xdr:col>
                    <xdr:colOff>1104900</xdr:colOff>
                    <xdr:row>23</xdr:row>
                    <xdr:rowOff>434340</xdr:rowOff>
                  </from>
                  <to>
                    <xdr:col>4</xdr:col>
                    <xdr:colOff>15240</xdr:colOff>
                    <xdr:row>24</xdr:row>
                    <xdr:rowOff>190500</xdr:rowOff>
                  </to>
                </anchor>
              </controlPr>
            </control>
          </mc:Choice>
        </mc:AlternateContent>
        <mc:AlternateContent xmlns:mc="http://schemas.openxmlformats.org/markup-compatibility/2006">
          <mc:Choice Requires="x14">
            <control shapeId="15512" r:id="rId42" name="Check Box 152">
              <controlPr defaultSize="0" autoFill="0" autoLine="0" autoPict="0">
                <anchor moveWithCells="1">
                  <from>
                    <xdr:col>2</xdr:col>
                    <xdr:colOff>1104900</xdr:colOff>
                    <xdr:row>24</xdr:row>
                    <xdr:rowOff>152400</xdr:rowOff>
                  </from>
                  <to>
                    <xdr:col>4</xdr:col>
                    <xdr:colOff>15240</xdr:colOff>
                    <xdr:row>24</xdr:row>
                    <xdr:rowOff>403860</xdr:rowOff>
                  </to>
                </anchor>
              </controlPr>
            </control>
          </mc:Choice>
        </mc:AlternateContent>
        <mc:AlternateContent xmlns:mc="http://schemas.openxmlformats.org/markup-compatibility/2006">
          <mc:Choice Requires="x14">
            <control shapeId="15519" r:id="rId43" name="Check Box 159">
              <controlPr defaultSize="0" autoFill="0" autoLine="0" autoPict="0">
                <anchor moveWithCells="1">
                  <from>
                    <xdr:col>3</xdr:col>
                    <xdr:colOff>30480</xdr:colOff>
                    <xdr:row>27</xdr:row>
                    <xdr:rowOff>0</xdr:rowOff>
                  </from>
                  <to>
                    <xdr:col>4</xdr:col>
                    <xdr:colOff>45720</xdr:colOff>
                    <xdr:row>27</xdr:row>
                    <xdr:rowOff>0</xdr:rowOff>
                  </to>
                </anchor>
              </controlPr>
            </control>
          </mc:Choice>
        </mc:AlternateContent>
        <mc:AlternateContent xmlns:mc="http://schemas.openxmlformats.org/markup-compatibility/2006">
          <mc:Choice Requires="x14">
            <control shapeId="15520" r:id="rId44" name="Check Box 160">
              <controlPr defaultSize="0" autoFill="0" autoLine="0" autoPict="0">
                <anchor moveWithCells="1">
                  <from>
                    <xdr:col>3</xdr:col>
                    <xdr:colOff>0</xdr:colOff>
                    <xdr:row>27</xdr:row>
                    <xdr:rowOff>0</xdr:rowOff>
                  </from>
                  <to>
                    <xdr:col>4</xdr:col>
                    <xdr:colOff>15240</xdr:colOff>
                    <xdr:row>27</xdr:row>
                    <xdr:rowOff>0</xdr:rowOff>
                  </to>
                </anchor>
              </controlPr>
            </control>
          </mc:Choice>
        </mc:AlternateContent>
        <mc:AlternateContent xmlns:mc="http://schemas.openxmlformats.org/markup-compatibility/2006">
          <mc:Choice Requires="x14">
            <control shapeId="15531" r:id="rId45" name="Check Box 171">
              <controlPr defaultSize="0" autoFill="0" autoLine="0" autoPict="0">
                <anchor moveWithCells="1">
                  <from>
                    <xdr:col>27</xdr:col>
                    <xdr:colOff>0</xdr:colOff>
                    <xdr:row>42</xdr:row>
                    <xdr:rowOff>30480</xdr:rowOff>
                  </from>
                  <to>
                    <xdr:col>28</xdr:col>
                    <xdr:colOff>7620</xdr:colOff>
                    <xdr:row>42</xdr:row>
                    <xdr:rowOff>266700</xdr:rowOff>
                  </to>
                </anchor>
              </controlPr>
            </control>
          </mc:Choice>
        </mc:AlternateContent>
        <mc:AlternateContent xmlns:mc="http://schemas.openxmlformats.org/markup-compatibility/2006">
          <mc:Choice Requires="x14">
            <control shapeId="15532" r:id="rId46" name="Check Box 172">
              <controlPr defaultSize="0" autoFill="0" autoLine="0" autoPict="0">
                <anchor moveWithCells="1">
                  <from>
                    <xdr:col>27</xdr:col>
                    <xdr:colOff>15240</xdr:colOff>
                    <xdr:row>42</xdr:row>
                    <xdr:rowOff>251460</xdr:rowOff>
                  </from>
                  <to>
                    <xdr:col>28</xdr:col>
                    <xdr:colOff>22860</xdr:colOff>
                    <xdr:row>43</xdr:row>
                    <xdr:rowOff>0</xdr:rowOff>
                  </to>
                </anchor>
              </controlPr>
            </control>
          </mc:Choice>
        </mc:AlternateContent>
        <mc:AlternateContent xmlns:mc="http://schemas.openxmlformats.org/markup-compatibility/2006">
          <mc:Choice Requires="x14">
            <control shapeId="15533" r:id="rId47" name="Check Box 173">
              <controlPr defaultSize="0" autoFill="0" autoLine="0" autoPict="0">
                <anchor moveWithCells="1">
                  <from>
                    <xdr:col>27</xdr:col>
                    <xdr:colOff>0</xdr:colOff>
                    <xdr:row>43</xdr:row>
                    <xdr:rowOff>0</xdr:rowOff>
                  </from>
                  <to>
                    <xdr:col>27</xdr:col>
                    <xdr:colOff>1143000</xdr:colOff>
                    <xdr:row>43</xdr:row>
                    <xdr:rowOff>251460</xdr:rowOff>
                  </to>
                </anchor>
              </controlPr>
            </control>
          </mc:Choice>
        </mc:AlternateContent>
        <mc:AlternateContent xmlns:mc="http://schemas.openxmlformats.org/markup-compatibility/2006">
          <mc:Choice Requires="x14">
            <control shapeId="15534" r:id="rId48" name="Check Box 174">
              <controlPr defaultSize="0" autoFill="0" autoLine="0" autoPict="0">
                <anchor moveWithCells="1">
                  <from>
                    <xdr:col>27</xdr:col>
                    <xdr:colOff>0</xdr:colOff>
                    <xdr:row>43</xdr:row>
                    <xdr:rowOff>243840</xdr:rowOff>
                  </from>
                  <to>
                    <xdr:col>28</xdr:col>
                    <xdr:colOff>0</xdr:colOff>
                    <xdr:row>44</xdr:row>
                    <xdr:rowOff>0</xdr:rowOff>
                  </to>
                </anchor>
              </controlPr>
            </control>
          </mc:Choice>
        </mc:AlternateContent>
        <mc:AlternateContent xmlns:mc="http://schemas.openxmlformats.org/markup-compatibility/2006">
          <mc:Choice Requires="x14">
            <control shapeId="15535" r:id="rId49" name="Check Box 175">
              <controlPr defaultSize="0" autoFill="0" autoLine="0" autoPict="0">
                <anchor moveWithCells="1">
                  <from>
                    <xdr:col>27</xdr:col>
                    <xdr:colOff>0</xdr:colOff>
                    <xdr:row>44</xdr:row>
                    <xdr:rowOff>0</xdr:rowOff>
                  </from>
                  <to>
                    <xdr:col>27</xdr:col>
                    <xdr:colOff>1143000</xdr:colOff>
                    <xdr:row>44</xdr:row>
                    <xdr:rowOff>251460</xdr:rowOff>
                  </to>
                </anchor>
              </controlPr>
            </control>
          </mc:Choice>
        </mc:AlternateContent>
        <mc:AlternateContent xmlns:mc="http://schemas.openxmlformats.org/markup-compatibility/2006">
          <mc:Choice Requires="x14">
            <control shapeId="15536" r:id="rId50" name="Check Box 176">
              <controlPr defaultSize="0" autoFill="0" autoLine="0" autoPict="0">
                <anchor moveWithCells="1">
                  <from>
                    <xdr:col>27</xdr:col>
                    <xdr:colOff>0</xdr:colOff>
                    <xdr:row>44</xdr:row>
                    <xdr:rowOff>243840</xdr:rowOff>
                  </from>
                  <to>
                    <xdr:col>28</xdr:col>
                    <xdr:colOff>0</xdr:colOff>
                    <xdr:row>45</xdr:row>
                    <xdr:rowOff>0</xdr:rowOff>
                  </to>
                </anchor>
              </controlPr>
            </control>
          </mc:Choice>
        </mc:AlternateContent>
        <mc:AlternateContent xmlns:mc="http://schemas.openxmlformats.org/markup-compatibility/2006">
          <mc:Choice Requires="x14">
            <control shapeId="15551" r:id="rId51" name="Check Box 191">
              <controlPr defaultSize="0" autoFill="0" autoLine="0" autoPict="0">
                <anchor moveWithCells="1">
                  <from>
                    <xdr:col>26</xdr:col>
                    <xdr:colOff>0</xdr:colOff>
                    <xdr:row>44</xdr:row>
                    <xdr:rowOff>0</xdr:rowOff>
                  </from>
                  <to>
                    <xdr:col>26</xdr:col>
                    <xdr:colOff>411480</xdr:colOff>
                    <xdr:row>44</xdr:row>
                    <xdr:rowOff>243840</xdr:rowOff>
                  </to>
                </anchor>
              </controlPr>
            </control>
          </mc:Choice>
        </mc:AlternateContent>
        <mc:AlternateContent xmlns:mc="http://schemas.openxmlformats.org/markup-compatibility/2006">
          <mc:Choice Requires="x14">
            <control shapeId="15552" r:id="rId52" name="Check Box 192">
              <controlPr defaultSize="0" autoFill="0" autoLine="0" autoPict="0">
                <anchor moveWithCells="1">
                  <from>
                    <xdr:col>26</xdr:col>
                    <xdr:colOff>0</xdr:colOff>
                    <xdr:row>44</xdr:row>
                    <xdr:rowOff>251460</xdr:rowOff>
                  </from>
                  <to>
                    <xdr:col>26</xdr:col>
                    <xdr:colOff>403860</xdr:colOff>
                    <xdr:row>45</xdr:row>
                    <xdr:rowOff>0</xdr:rowOff>
                  </to>
                </anchor>
              </controlPr>
            </control>
          </mc:Choice>
        </mc:AlternateContent>
        <mc:AlternateContent xmlns:mc="http://schemas.openxmlformats.org/markup-compatibility/2006">
          <mc:Choice Requires="x14">
            <control shapeId="15553" r:id="rId53" name="Check Box 193">
              <controlPr defaultSize="0" autoFill="0" autoLine="0" autoPict="0">
                <anchor moveWithCells="1">
                  <from>
                    <xdr:col>26</xdr:col>
                    <xdr:colOff>0</xdr:colOff>
                    <xdr:row>42</xdr:row>
                    <xdr:rowOff>0</xdr:rowOff>
                  </from>
                  <to>
                    <xdr:col>26</xdr:col>
                    <xdr:colOff>411480</xdr:colOff>
                    <xdr:row>42</xdr:row>
                    <xdr:rowOff>243840</xdr:rowOff>
                  </to>
                </anchor>
              </controlPr>
            </control>
          </mc:Choice>
        </mc:AlternateContent>
        <mc:AlternateContent xmlns:mc="http://schemas.openxmlformats.org/markup-compatibility/2006">
          <mc:Choice Requires="x14">
            <control shapeId="15554" r:id="rId54" name="Check Box 194">
              <controlPr defaultSize="0" autoFill="0" autoLine="0" autoPict="0">
                <anchor moveWithCells="1">
                  <from>
                    <xdr:col>26</xdr:col>
                    <xdr:colOff>0</xdr:colOff>
                    <xdr:row>42</xdr:row>
                    <xdr:rowOff>251460</xdr:rowOff>
                  </from>
                  <to>
                    <xdr:col>26</xdr:col>
                    <xdr:colOff>403860</xdr:colOff>
                    <xdr:row>43</xdr:row>
                    <xdr:rowOff>0</xdr:rowOff>
                  </to>
                </anchor>
              </controlPr>
            </control>
          </mc:Choice>
        </mc:AlternateContent>
        <mc:AlternateContent xmlns:mc="http://schemas.openxmlformats.org/markup-compatibility/2006">
          <mc:Choice Requires="x14">
            <control shapeId="15557" r:id="rId55" name="Check Box 197">
              <controlPr defaultSize="0" autoFill="0" autoLine="0" autoPict="0">
                <anchor moveWithCells="1">
                  <from>
                    <xdr:col>26</xdr:col>
                    <xdr:colOff>0</xdr:colOff>
                    <xdr:row>45</xdr:row>
                    <xdr:rowOff>0</xdr:rowOff>
                  </from>
                  <to>
                    <xdr:col>26</xdr:col>
                    <xdr:colOff>411480</xdr:colOff>
                    <xdr:row>45</xdr:row>
                    <xdr:rowOff>0</xdr:rowOff>
                  </to>
                </anchor>
              </controlPr>
            </control>
          </mc:Choice>
        </mc:AlternateContent>
        <mc:AlternateContent xmlns:mc="http://schemas.openxmlformats.org/markup-compatibility/2006">
          <mc:Choice Requires="x14">
            <control shapeId="15558" r:id="rId56" name="Check Box 198">
              <controlPr defaultSize="0" autoFill="0" autoLine="0" autoPict="0">
                <anchor moveWithCells="1">
                  <from>
                    <xdr:col>26</xdr:col>
                    <xdr:colOff>0</xdr:colOff>
                    <xdr:row>45</xdr:row>
                    <xdr:rowOff>0</xdr:rowOff>
                  </from>
                  <to>
                    <xdr:col>26</xdr:col>
                    <xdr:colOff>403860</xdr:colOff>
                    <xdr:row>45</xdr:row>
                    <xdr:rowOff>0</xdr:rowOff>
                  </to>
                </anchor>
              </controlPr>
            </control>
          </mc:Choice>
        </mc:AlternateContent>
        <mc:AlternateContent xmlns:mc="http://schemas.openxmlformats.org/markup-compatibility/2006">
          <mc:Choice Requires="x14">
            <control shapeId="15569" r:id="rId57" name="Check Box 209">
              <controlPr defaultSize="0" autoFill="0" autoLine="0" autoPict="0">
                <anchor moveWithCells="1">
                  <from>
                    <xdr:col>26</xdr:col>
                    <xdr:colOff>0</xdr:colOff>
                    <xdr:row>43</xdr:row>
                    <xdr:rowOff>0</xdr:rowOff>
                  </from>
                  <to>
                    <xdr:col>26</xdr:col>
                    <xdr:colOff>411480</xdr:colOff>
                    <xdr:row>43</xdr:row>
                    <xdr:rowOff>251460</xdr:rowOff>
                  </to>
                </anchor>
              </controlPr>
            </control>
          </mc:Choice>
        </mc:AlternateContent>
        <mc:AlternateContent xmlns:mc="http://schemas.openxmlformats.org/markup-compatibility/2006">
          <mc:Choice Requires="x14">
            <control shapeId="15570" r:id="rId58" name="Check Box 210">
              <controlPr defaultSize="0" autoFill="0" autoLine="0" autoPict="0">
                <anchor moveWithCells="1">
                  <from>
                    <xdr:col>26</xdr:col>
                    <xdr:colOff>0</xdr:colOff>
                    <xdr:row>43</xdr:row>
                    <xdr:rowOff>251460</xdr:rowOff>
                  </from>
                  <to>
                    <xdr:col>26</xdr:col>
                    <xdr:colOff>403860</xdr:colOff>
                    <xdr:row>44</xdr:row>
                    <xdr:rowOff>7620</xdr:rowOff>
                  </to>
                </anchor>
              </controlPr>
            </control>
          </mc:Choice>
        </mc:AlternateContent>
        <mc:AlternateContent xmlns:mc="http://schemas.openxmlformats.org/markup-compatibility/2006">
          <mc:Choice Requires="x14">
            <control shapeId="15571" r:id="rId59" name="Check Box 211">
              <controlPr defaultSize="0" autoFill="0" autoLine="0" autoPict="0">
                <anchor moveWithCells="1">
                  <from>
                    <xdr:col>3</xdr:col>
                    <xdr:colOff>7620</xdr:colOff>
                    <xdr:row>42</xdr:row>
                    <xdr:rowOff>0</xdr:rowOff>
                  </from>
                  <to>
                    <xdr:col>4</xdr:col>
                    <xdr:colOff>45720</xdr:colOff>
                    <xdr:row>42</xdr:row>
                    <xdr:rowOff>243840</xdr:rowOff>
                  </to>
                </anchor>
              </controlPr>
            </control>
          </mc:Choice>
        </mc:AlternateContent>
        <mc:AlternateContent xmlns:mc="http://schemas.openxmlformats.org/markup-compatibility/2006">
          <mc:Choice Requires="x14">
            <control shapeId="15572" r:id="rId60" name="Check Box 212">
              <controlPr defaultSize="0" autoFill="0" autoLine="0" autoPict="0">
                <anchor moveWithCells="1">
                  <from>
                    <xdr:col>3</xdr:col>
                    <xdr:colOff>0</xdr:colOff>
                    <xdr:row>42</xdr:row>
                    <xdr:rowOff>251460</xdr:rowOff>
                  </from>
                  <to>
                    <xdr:col>4</xdr:col>
                    <xdr:colOff>38100</xdr:colOff>
                    <xdr:row>43</xdr:row>
                    <xdr:rowOff>0</xdr:rowOff>
                  </to>
                </anchor>
              </controlPr>
            </control>
          </mc:Choice>
        </mc:AlternateContent>
        <mc:AlternateContent xmlns:mc="http://schemas.openxmlformats.org/markup-compatibility/2006">
          <mc:Choice Requires="x14">
            <control shapeId="15573" r:id="rId61" name="Check Box 213">
              <controlPr defaultSize="0" autoFill="0" autoLine="0" autoPict="0">
                <anchor moveWithCells="1">
                  <from>
                    <xdr:col>3</xdr:col>
                    <xdr:colOff>7620</xdr:colOff>
                    <xdr:row>43</xdr:row>
                    <xdr:rowOff>0</xdr:rowOff>
                  </from>
                  <to>
                    <xdr:col>4</xdr:col>
                    <xdr:colOff>45720</xdr:colOff>
                    <xdr:row>43</xdr:row>
                    <xdr:rowOff>243840</xdr:rowOff>
                  </to>
                </anchor>
              </controlPr>
            </control>
          </mc:Choice>
        </mc:AlternateContent>
        <mc:AlternateContent xmlns:mc="http://schemas.openxmlformats.org/markup-compatibility/2006">
          <mc:Choice Requires="x14">
            <control shapeId="15574" r:id="rId62" name="Check Box 214">
              <controlPr defaultSize="0" autoFill="0" autoLine="0" autoPict="0">
                <anchor moveWithCells="1">
                  <from>
                    <xdr:col>3</xdr:col>
                    <xdr:colOff>0</xdr:colOff>
                    <xdr:row>43</xdr:row>
                    <xdr:rowOff>251460</xdr:rowOff>
                  </from>
                  <to>
                    <xdr:col>4</xdr:col>
                    <xdr:colOff>38100</xdr:colOff>
                    <xdr:row>44</xdr:row>
                    <xdr:rowOff>0</xdr:rowOff>
                  </to>
                </anchor>
              </controlPr>
            </control>
          </mc:Choice>
        </mc:AlternateContent>
        <mc:AlternateContent xmlns:mc="http://schemas.openxmlformats.org/markup-compatibility/2006">
          <mc:Choice Requires="x14">
            <control shapeId="15575" r:id="rId63" name="Check Box 215">
              <controlPr defaultSize="0" autoFill="0" autoLine="0" autoPict="0">
                <anchor moveWithCells="1">
                  <from>
                    <xdr:col>3</xdr:col>
                    <xdr:colOff>7620</xdr:colOff>
                    <xdr:row>44</xdr:row>
                    <xdr:rowOff>0</xdr:rowOff>
                  </from>
                  <to>
                    <xdr:col>4</xdr:col>
                    <xdr:colOff>45720</xdr:colOff>
                    <xdr:row>44</xdr:row>
                    <xdr:rowOff>243840</xdr:rowOff>
                  </to>
                </anchor>
              </controlPr>
            </control>
          </mc:Choice>
        </mc:AlternateContent>
        <mc:AlternateContent xmlns:mc="http://schemas.openxmlformats.org/markup-compatibility/2006">
          <mc:Choice Requires="x14">
            <control shapeId="15576" r:id="rId64" name="Check Box 216">
              <controlPr defaultSize="0" autoFill="0" autoLine="0" autoPict="0">
                <anchor moveWithCells="1">
                  <from>
                    <xdr:col>3</xdr:col>
                    <xdr:colOff>0</xdr:colOff>
                    <xdr:row>44</xdr:row>
                    <xdr:rowOff>251460</xdr:rowOff>
                  </from>
                  <to>
                    <xdr:col>4</xdr:col>
                    <xdr:colOff>38100</xdr:colOff>
                    <xdr:row>45</xdr:row>
                    <xdr:rowOff>0</xdr:rowOff>
                  </to>
                </anchor>
              </controlPr>
            </control>
          </mc:Choice>
        </mc:AlternateContent>
        <mc:AlternateContent xmlns:mc="http://schemas.openxmlformats.org/markup-compatibility/2006">
          <mc:Choice Requires="x14">
            <control shapeId="15579" r:id="rId65" name="Check Box 219">
              <controlPr defaultSize="0" autoFill="0" autoLine="0" autoPict="0">
                <anchor moveWithCells="1">
                  <from>
                    <xdr:col>3</xdr:col>
                    <xdr:colOff>7620</xdr:colOff>
                    <xdr:row>45</xdr:row>
                    <xdr:rowOff>0</xdr:rowOff>
                  </from>
                  <to>
                    <xdr:col>4</xdr:col>
                    <xdr:colOff>45720</xdr:colOff>
                    <xdr:row>45</xdr:row>
                    <xdr:rowOff>0</xdr:rowOff>
                  </to>
                </anchor>
              </controlPr>
            </control>
          </mc:Choice>
        </mc:AlternateContent>
        <mc:AlternateContent xmlns:mc="http://schemas.openxmlformats.org/markup-compatibility/2006">
          <mc:Choice Requires="x14">
            <control shapeId="15580" r:id="rId66" name="Check Box 220">
              <controlPr defaultSize="0" autoFill="0" autoLine="0" autoPict="0">
                <anchor moveWithCells="1">
                  <from>
                    <xdr:col>3</xdr:col>
                    <xdr:colOff>0</xdr:colOff>
                    <xdr:row>45</xdr:row>
                    <xdr:rowOff>0</xdr:rowOff>
                  </from>
                  <to>
                    <xdr:col>4</xdr:col>
                    <xdr:colOff>38100</xdr:colOff>
                    <xdr:row>45</xdr:row>
                    <xdr:rowOff>0</xdr:rowOff>
                  </to>
                </anchor>
              </controlPr>
            </control>
          </mc:Choice>
        </mc:AlternateContent>
        <mc:AlternateContent xmlns:mc="http://schemas.openxmlformats.org/markup-compatibility/2006">
          <mc:Choice Requires="x14">
            <control shapeId="15591" r:id="rId67" name="Check Box 231">
              <controlPr defaultSize="0" autoFill="0" autoLine="0" autoPict="0">
                <anchor moveWithCells="1">
                  <from>
                    <xdr:col>21</xdr:col>
                    <xdr:colOff>0</xdr:colOff>
                    <xdr:row>54</xdr:row>
                    <xdr:rowOff>30480</xdr:rowOff>
                  </from>
                  <to>
                    <xdr:col>22</xdr:col>
                    <xdr:colOff>7620</xdr:colOff>
                    <xdr:row>54</xdr:row>
                    <xdr:rowOff>266700</xdr:rowOff>
                  </to>
                </anchor>
              </controlPr>
            </control>
          </mc:Choice>
        </mc:AlternateContent>
        <mc:AlternateContent xmlns:mc="http://schemas.openxmlformats.org/markup-compatibility/2006">
          <mc:Choice Requires="x14">
            <control shapeId="15592" r:id="rId68" name="Check Box 232">
              <controlPr defaultSize="0" autoFill="0" autoLine="0" autoPict="0">
                <anchor moveWithCells="1">
                  <from>
                    <xdr:col>21</xdr:col>
                    <xdr:colOff>7620</xdr:colOff>
                    <xdr:row>54</xdr:row>
                    <xdr:rowOff>251460</xdr:rowOff>
                  </from>
                  <to>
                    <xdr:col>22</xdr:col>
                    <xdr:colOff>22860</xdr:colOff>
                    <xdr:row>55</xdr:row>
                    <xdr:rowOff>0</xdr:rowOff>
                  </to>
                </anchor>
              </controlPr>
            </control>
          </mc:Choice>
        </mc:AlternateContent>
        <mc:AlternateContent xmlns:mc="http://schemas.openxmlformats.org/markup-compatibility/2006">
          <mc:Choice Requires="x14">
            <control shapeId="15593" r:id="rId69" name="Check Box 233">
              <controlPr defaultSize="0" autoFill="0" autoLine="0" autoPict="0">
                <anchor moveWithCells="1">
                  <from>
                    <xdr:col>21</xdr:col>
                    <xdr:colOff>0</xdr:colOff>
                    <xdr:row>55</xdr:row>
                    <xdr:rowOff>0</xdr:rowOff>
                  </from>
                  <to>
                    <xdr:col>21</xdr:col>
                    <xdr:colOff>1127760</xdr:colOff>
                    <xdr:row>55</xdr:row>
                    <xdr:rowOff>251460</xdr:rowOff>
                  </to>
                </anchor>
              </controlPr>
            </control>
          </mc:Choice>
        </mc:AlternateContent>
        <mc:AlternateContent xmlns:mc="http://schemas.openxmlformats.org/markup-compatibility/2006">
          <mc:Choice Requires="x14">
            <control shapeId="15594" r:id="rId70" name="Check Box 234">
              <controlPr defaultSize="0" autoFill="0" autoLine="0" autoPict="0">
                <anchor moveWithCells="1">
                  <from>
                    <xdr:col>21</xdr:col>
                    <xdr:colOff>15240</xdr:colOff>
                    <xdr:row>55</xdr:row>
                    <xdr:rowOff>243840</xdr:rowOff>
                  </from>
                  <to>
                    <xdr:col>22</xdr:col>
                    <xdr:colOff>0</xdr:colOff>
                    <xdr:row>56</xdr:row>
                    <xdr:rowOff>0</xdr:rowOff>
                  </to>
                </anchor>
              </controlPr>
            </control>
          </mc:Choice>
        </mc:AlternateContent>
        <mc:AlternateContent xmlns:mc="http://schemas.openxmlformats.org/markup-compatibility/2006">
          <mc:Choice Requires="x14">
            <control shapeId="15595" r:id="rId71" name="Check Box 235">
              <controlPr defaultSize="0" autoFill="0" autoLine="0" autoPict="0">
                <anchor moveWithCells="1">
                  <from>
                    <xdr:col>21</xdr:col>
                    <xdr:colOff>0</xdr:colOff>
                    <xdr:row>56</xdr:row>
                    <xdr:rowOff>0</xdr:rowOff>
                  </from>
                  <to>
                    <xdr:col>21</xdr:col>
                    <xdr:colOff>1127760</xdr:colOff>
                    <xdr:row>56</xdr:row>
                    <xdr:rowOff>251460</xdr:rowOff>
                  </to>
                </anchor>
              </controlPr>
            </control>
          </mc:Choice>
        </mc:AlternateContent>
        <mc:AlternateContent xmlns:mc="http://schemas.openxmlformats.org/markup-compatibility/2006">
          <mc:Choice Requires="x14">
            <control shapeId="15596" r:id="rId72" name="Check Box 236">
              <controlPr defaultSize="0" autoFill="0" autoLine="0" autoPict="0">
                <anchor moveWithCells="1">
                  <from>
                    <xdr:col>21</xdr:col>
                    <xdr:colOff>15240</xdr:colOff>
                    <xdr:row>56</xdr:row>
                    <xdr:rowOff>243840</xdr:rowOff>
                  </from>
                  <to>
                    <xdr:col>22</xdr:col>
                    <xdr:colOff>0</xdr:colOff>
                    <xdr:row>57</xdr:row>
                    <xdr:rowOff>0</xdr:rowOff>
                  </to>
                </anchor>
              </controlPr>
            </control>
          </mc:Choice>
        </mc:AlternateContent>
        <mc:AlternateContent xmlns:mc="http://schemas.openxmlformats.org/markup-compatibility/2006">
          <mc:Choice Requires="x14">
            <control shapeId="15611" r:id="rId73" name="Check Box 251">
              <controlPr defaultSize="0" autoFill="0" autoLine="0" autoPict="0">
                <anchor moveWithCells="1">
                  <from>
                    <xdr:col>20</xdr:col>
                    <xdr:colOff>0</xdr:colOff>
                    <xdr:row>54</xdr:row>
                    <xdr:rowOff>0</xdr:rowOff>
                  </from>
                  <to>
                    <xdr:col>20</xdr:col>
                    <xdr:colOff>411480</xdr:colOff>
                    <xdr:row>54</xdr:row>
                    <xdr:rowOff>243840</xdr:rowOff>
                  </to>
                </anchor>
              </controlPr>
            </control>
          </mc:Choice>
        </mc:AlternateContent>
        <mc:AlternateContent xmlns:mc="http://schemas.openxmlformats.org/markup-compatibility/2006">
          <mc:Choice Requires="x14">
            <control shapeId="15612" r:id="rId74" name="Check Box 252">
              <controlPr defaultSize="0" autoFill="0" autoLine="0" autoPict="0">
                <anchor moveWithCells="1">
                  <from>
                    <xdr:col>20</xdr:col>
                    <xdr:colOff>0</xdr:colOff>
                    <xdr:row>54</xdr:row>
                    <xdr:rowOff>251460</xdr:rowOff>
                  </from>
                  <to>
                    <xdr:col>20</xdr:col>
                    <xdr:colOff>403860</xdr:colOff>
                    <xdr:row>55</xdr:row>
                    <xdr:rowOff>0</xdr:rowOff>
                  </to>
                </anchor>
              </controlPr>
            </control>
          </mc:Choice>
        </mc:AlternateContent>
        <mc:AlternateContent xmlns:mc="http://schemas.openxmlformats.org/markup-compatibility/2006">
          <mc:Choice Requires="x14">
            <control shapeId="15613" r:id="rId75" name="Check Box 253">
              <controlPr defaultSize="0" autoFill="0" autoLine="0" autoPict="0">
                <anchor moveWithCells="1">
                  <from>
                    <xdr:col>20</xdr:col>
                    <xdr:colOff>0</xdr:colOff>
                    <xdr:row>55</xdr:row>
                    <xdr:rowOff>0</xdr:rowOff>
                  </from>
                  <to>
                    <xdr:col>20</xdr:col>
                    <xdr:colOff>411480</xdr:colOff>
                    <xdr:row>55</xdr:row>
                    <xdr:rowOff>251460</xdr:rowOff>
                  </to>
                </anchor>
              </controlPr>
            </control>
          </mc:Choice>
        </mc:AlternateContent>
        <mc:AlternateContent xmlns:mc="http://schemas.openxmlformats.org/markup-compatibility/2006">
          <mc:Choice Requires="x14">
            <control shapeId="15614" r:id="rId76" name="Check Box 254">
              <controlPr defaultSize="0" autoFill="0" autoLine="0" autoPict="0">
                <anchor moveWithCells="1">
                  <from>
                    <xdr:col>20</xdr:col>
                    <xdr:colOff>0</xdr:colOff>
                    <xdr:row>55</xdr:row>
                    <xdr:rowOff>251460</xdr:rowOff>
                  </from>
                  <to>
                    <xdr:col>20</xdr:col>
                    <xdr:colOff>403860</xdr:colOff>
                    <xdr:row>56</xdr:row>
                    <xdr:rowOff>7620</xdr:rowOff>
                  </to>
                </anchor>
              </controlPr>
            </control>
          </mc:Choice>
        </mc:AlternateContent>
        <mc:AlternateContent xmlns:mc="http://schemas.openxmlformats.org/markup-compatibility/2006">
          <mc:Choice Requires="x14">
            <control shapeId="15615" r:id="rId77" name="Check Box 255">
              <controlPr defaultSize="0" autoFill="0" autoLine="0" autoPict="0">
                <anchor moveWithCells="1">
                  <from>
                    <xdr:col>20</xdr:col>
                    <xdr:colOff>0</xdr:colOff>
                    <xdr:row>56</xdr:row>
                    <xdr:rowOff>0</xdr:rowOff>
                  </from>
                  <to>
                    <xdr:col>20</xdr:col>
                    <xdr:colOff>411480</xdr:colOff>
                    <xdr:row>56</xdr:row>
                    <xdr:rowOff>243840</xdr:rowOff>
                  </to>
                </anchor>
              </controlPr>
            </control>
          </mc:Choice>
        </mc:AlternateContent>
        <mc:AlternateContent xmlns:mc="http://schemas.openxmlformats.org/markup-compatibility/2006">
          <mc:Choice Requires="x14">
            <control shapeId="15616" r:id="rId78" name="Check Box 256">
              <controlPr defaultSize="0" autoFill="0" autoLine="0" autoPict="0">
                <anchor moveWithCells="1">
                  <from>
                    <xdr:col>20</xdr:col>
                    <xdr:colOff>0</xdr:colOff>
                    <xdr:row>56</xdr:row>
                    <xdr:rowOff>251460</xdr:rowOff>
                  </from>
                  <to>
                    <xdr:col>20</xdr:col>
                    <xdr:colOff>403860</xdr:colOff>
                    <xdr:row>57</xdr:row>
                    <xdr:rowOff>0</xdr:rowOff>
                  </to>
                </anchor>
              </controlPr>
            </control>
          </mc:Choice>
        </mc:AlternateContent>
        <mc:AlternateContent xmlns:mc="http://schemas.openxmlformats.org/markup-compatibility/2006">
          <mc:Choice Requires="x14">
            <control shapeId="15619" r:id="rId79" name="Check Box 259">
              <controlPr defaultSize="0" autoFill="0" autoLine="0" autoPict="0">
                <anchor moveWithCells="1">
                  <from>
                    <xdr:col>20</xdr:col>
                    <xdr:colOff>0</xdr:colOff>
                    <xdr:row>57</xdr:row>
                    <xdr:rowOff>0</xdr:rowOff>
                  </from>
                  <to>
                    <xdr:col>20</xdr:col>
                    <xdr:colOff>411480</xdr:colOff>
                    <xdr:row>57</xdr:row>
                    <xdr:rowOff>0</xdr:rowOff>
                  </to>
                </anchor>
              </controlPr>
            </control>
          </mc:Choice>
        </mc:AlternateContent>
        <mc:AlternateContent xmlns:mc="http://schemas.openxmlformats.org/markup-compatibility/2006">
          <mc:Choice Requires="x14">
            <control shapeId="15620" r:id="rId80" name="Check Box 260">
              <controlPr defaultSize="0" autoFill="0" autoLine="0" autoPict="0">
                <anchor moveWithCells="1">
                  <from>
                    <xdr:col>20</xdr:col>
                    <xdr:colOff>0</xdr:colOff>
                    <xdr:row>57</xdr:row>
                    <xdr:rowOff>0</xdr:rowOff>
                  </from>
                  <to>
                    <xdr:col>20</xdr:col>
                    <xdr:colOff>403860</xdr:colOff>
                    <xdr:row>57</xdr:row>
                    <xdr:rowOff>0</xdr:rowOff>
                  </to>
                </anchor>
              </controlPr>
            </control>
          </mc:Choice>
        </mc:AlternateContent>
        <mc:AlternateContent xmlns:mc="http://schemas.openxmlformats.org/markup-compatibility/2006">
          <mc:Choice Requires="x14">
            <control shapeId="15631" r:id="rId81" name="Check Box 271">
              <controlPr defaultSize="0" autoFill="0" autoLine="0" autoPict="0">
                <anchor moveWithCells="1">
                  <from>
                    <xdr:col>3</xdr:col>
                    <xdr:colOff>0</xdr:colOff>
                    <xdr:row>25</xdr:row>
                    <xdr:rowOff>0</xdr:rowOff>
                  </from>
                  <to>
                    <xdr:col>4</xdr:col>
                    <xdr:colOff>22860</xdr:colOff>
                    <xdr:row>25</xdr:row>
                    <xdr:rowOff>213360</xdr:rowOff>
                  </to>
                </anchor>
              </controlPr>
            </control>
          </mc:Choice>
        </mc:AlternateContent>
        <mc:AlternateContent xmlns:mc="http://schemas.openxmlformats.org/markup-compatibility/2006">
          <mc:Choice Requires="x14">
            <control shapeId="15632" r:id="rId82" name="Check Box 272">
              <controlPr defaultSize="0" autoFill="0" autoLine="0" autoPict="0">
                <anchor moveWithCells="1">
                  <from>
                    <xdr:col>3</xdr:col>
                    <xdr:colOff>0</xdr:colOff>
                    <xdr:row>25</xdr:row>
                    <xdr:rowOff>182880</xdr:rowOff>
                  </from>
                  <to>
                    <xdr:col>4</xdr:col>
                    <xdr:colOff>22860</xdr:colOff>
                    <xdr:row>25</xdr:row>
                    <xdr:rowOff>403860</xdr:rowOff>
                  </to>
                </anchor>
              </controlPr>
            </control>
          </mc:Choice>
        </mc:AlternateContent>
        <mc:AlternateContent xmlns:mc="http://schemas.openxmlformats.org/markup-compatibility/2006">
          <mc:Choice Requires="x14">
            <control shapeId="15633" r:id="rId83" name="Check Box 273">
              <controlPr defaultSize="0" autoFill="0" autoLine="0" autoPict="0">
                <anchor moveWithCells="1">
                  <from>
                    <xdr:col>3</xdr:col>
                    <xdr:colOff>0</xdr:colOff>
                    <xdr:row>26</xdr:row>
                    <xdr:rowOff>0</xdr:rowOff>
                  </from>
                  <to>
                    <xdr:col>4</xdr:col>
                    <xdr:colOff>22860</xdr:colOff>
                    <xdr:row>26</xdr:row>
                    <xdr:rowOff>213360</xdr:rowOff>
                  </to>
                </anchor>
              </controlPr>
            </control>
          </mc:Choice>
        </mc:AlternateContent>
        <mc:AlternateContent xmlns:mc="http://schemas.openxmlformats.org/markup-compatibility/2006">
          <mc:Choice Requires="x14">
            <control shapeId="15634" r:id="rId84" name="Check Box 274">
              <controlPr defaultSize="0" autoFill="0" autoLine="0" autoPict="0">
                <anchor moveWithCells="1">
                  <from>
                    <xdr:col>3</xdr:col>
                    <xdr:colOff>0</xdr:colOff>
                    <xdr:row>26</xdr:row>
                    <xdr:rowOff>182880</xdr:rowOff>
                  </from>
                  <to>
                    <xdr:col>4</xdr:col>
                    <xdr:colOff>22860</xdr:colOff>
                    <xdr:row>26</xdr:row>
                    <xdr:rowOff>403860</xdr:rowOff>
                  </to>
                </anchor>
              </controlPr>
            </control>
          </mc:Choice>
        </mc:AlternateContent>
        <mc:AlternateContent xmlns:mc="http://schemas.openxmlformats.org/markup-compatibility/2006">
          <mc:Choice Requires="x14">
            <control shapeId="15635" r:id="rId85" name="Check Box 275">
              <controlPr defaultSize="0" autoFill="0" autoLine="0" autoPict="0">
                <anchor moveWithCells="1">
                  <from>
                    <xdr:col>44</xdr:col>
                    <xdr:colOff>38100</xdr:colOff>
                    <xdr:row>30</xdr:row>
                    <xdr:rowOff>289560</xdr:rowOff>
                  </from>
                  <to>
                    <xdr:col>45</xdr:col>
                    <xdr:colOff>472440</xdr:colOff>
                    <xdr:row>30</xdr:row>
                    <xdr:rowOff>449580</xdr:rowOff>
                  </to>
                </anchor>
              </controlPr>
            </control>
          </mc:Choice>
        </mc:AlternateContent>
        <mc:AlternateContent xmlns:mc="http://schemas.openxmlformats.org/markup-compatibility/2006">
          <mc:Choice Requires="x14">
            <control shapeId="15636" r:id="rId86" name="Check Box 276">
              <controlPr defaultSize="0" autoFill="0" autoLine="0" autoPict="0">
                <anchor moveWithCells="1">
                  <from>
                    <xdr:col>44</xdr:col>
                    <xdr:colOff>7620</xdr:colOff>
                    <xdr:row>30</xdr:row>
                    <xdr:rowOff>441960</xdr:rowOff>
                  </from>
                  <to>
                    <xdr:col>45</xdr:col>
                    <xdr:colOff>441960</xdr:colOff>
                    <xdr:row>31</xdr:row>
                    <xdr:rowOff>99060</xdr:rowOff>
                  </to>
                </anchor>
              </controlPr>
            </control>
          </mc:Choice>
        </mc:AlternateContent>
        <mc:AlternateContent xmlns:mc="http://schemas.openxmlformats.org/markup-compatibility/2006">
          <mc:Choice Requires="x14">
            <control shapeId="15637" r:id="rId87" name="Check Box 277">
              <controlPr defaultSize="0" autoFill="0" autoLine="0" autoPict="0">
                <anchor moveWithCells="1">
                  <from>
                    <xdr:col>43</xdr:col>
                    <xdr:colOff>601980</xdr:colOff>
                    <xdr:row>30</xdr:row>
                    <xdr:rowOff>144780</xdr:rowOff>
                  </from>
                  <to>
                    <xdr:col>45</xdr:col>
                    <xdr:colOff>434340</xdr:colOff>
                    <xdr:row>30</xdr:row>
                    <xdr:rowOff>297180</xdr:rowOff>
                  </to>
                </anchor>
              </controlPr>
            </control>
          </mc:Choice>
        </mc:AlternateContent>
        <mc:AlternateContent xmlns:mc="http://schemas.openxmlformats.org/markup-compatibility/2006">
          <mc:Choice Requires="x14">
            <control shapeId="15638" r:id="rId88" name="Check Box 278">
              <controlPr defaultSize="0" autoFill="0" autoLine="0" autoPict="0">
                <anchor moveWithCells="1">
                  <from>
                    <xdr:col>44</xdr:col>
                    <xdr:colOff>38100</xdr:colOff>
                    <xdr:row>32</xdr:row>
                    <xdr:rowOff>304800</xdr:rowOff>
                  </from>
                  <to>
                    <xdr:col>45</xdr:col>
                    <xdr:colOff>472440</xdr:colOff>
                    <xdr:row>32</xdr:row>
                    <xdr:rowOff>457200</xdr:rowOff>
                  </to>
                </anchor>
              </controlPr>
            </control>
          </mc:Choice>
        </mc:AlternateContent>
        <mc:AlternateContent xmlns:mc="http://schemas.openxmlformats.org/markup-compatibility/2006">
          <mc:Choice Requires="x14">
            <control shapeId="15639" r:id="rId89" name="Check Box 279">
              <controlPr defaultSize="0" autoFill="0" autoLine="0" autoPict="0">
                <anchor moveWithCells="1">
                  <from>
                    <xdr:col>44</xdr:col>
                    <xdr:colOff>7620</xdr:colOff>
                    <xdr:row>32</xdr:row>
                    <xdr:rowOff>449580</xdr:rowOff>
                  </from>
                  <to>
                    <xdr:col>45</xdr:col>
                    <xdr:colOff>441960</xdr:colOff>
                    <xdr:row>33</xdr:row>
                    <xdr:rowOff>106680</xdr:rowOff>
                  </to>
                </anchor>
              </controlPr>
            </control>
          </mc:Choice>
        </mc:AlternateContent>
        <mc:AlternateContent xmlns:mc="http://schemas.openxmlformats.org/markup-compatibility/2006">
          <mc:Choice Requires="x14">
            <control shapeId="15640" r:id="rId90" name="Check Box 280">
              <controlPr defaultSize="0" autoFill="0" autoLine="0" autoPict="0">
                <anchor moveWithCells="1">
                  <from>
                    <xdr:col>43</xdr:col>
                    <xdr:colOff>601980</xdr:colOff>
                    <xdr:row>32</xdr:row>
                    <xdr:rowOff>160020</xdr:rowOff>
                  </from>
                  <to>
                    <xdr:col>45</xdr:col>
                    <xdr:colOff>434340</xdr:colOff>
                    <xdr:row>32</xdr:row>
                    <xdr:rowOff>312420</xdr:rowOff>
                  </to>
                </anchor>
              </controlPr>
            </control>
          </mc:Choice>
        </mc:AlternateContent>
        <mc:AlternateContent xmlns:mc="http://schemas.openxmlformats.org/markup-compatibility/2006">
          <mc:Choice Requires="x14">
            <control shapeId="15650" r:id="rId91" name="Check Box 290">
              <controlPr defaultSize="0" autoFill="0" autoLine="0" autoPict="0">
                <anchor moveWithCells="1">
                  <from>
                    <xdr:col>44</xdr:col>
                    <xdr:colOff>38100</xdr:colOff>
                    <xdr:row>36</xdr:row>
                    <xdr:rowOff>312420</xdr:rowOff>
                  </from>
                  <to>
                    <xdr:col>45</xdr:col>
                    <xdr:colOff>327660</xdr:colOff>
                    <xdr:row>37</xdr:row>
                    <xdr:rowOff>15240</xdr:rowOff>
                  </to>
                </anchor>
              </controlPr>
            </control>
          </mc:Choice>
        </mc:AlternateContent>
        <mc:AlternateContent xmlns:mc="http://schemas.openxmlformats.org/markup-compatibility/2006">
          <mc:Choice Requires="x14">
            <control shapeId="15651" r:id="rId92" name="Check Box 291">
              <controlPr defaultSize="0" autoFill="0" autoLine="0" autoPict="0">
                <anchor moveWithCells="1">
                  <from>
                    <xdr:col>44</xdr:col>
                    <xdr:colOff>15240</xdr:colOff>
                    <xdr:row>36</xdr:row>
                    <xdr:rowOff>487680</xdr:rowOff>
                  </from>
                  <to>
                    <xdr:col>45</xdr:col>
                    <xdr:colOff>304800</xdr:colOff>
                    <xdr:row>37</xdr:row>
                    <xdr:rowOff>144780</xdr:rowOff>
                  </to>
                </anchor>
              </controlPr>
            </control>
          </mc:Choice>
        </mc:AlternateContent>
        <mc:AlternateContent xmlns:mc="http://schemas.openxmlformats.org/markup-compatibility/2006">
          <mc:Choice Requires="x14">
            <control shapeId="15652" r:id="rId93" name="Check Box 292">
              <controlPr defaultSize="0" autoFill="0" autoLine="0" autoPict="0">
                <anchor moveWithCells="1">
                  <from>
                    <xdr:col>44</xdr:col>
                    <xdr:colOff>7620</xdr:colOff>
                    <xdr:row>36</xdr:row>
                    <xdr:rowOff>160020</xdr:rowOff>
                  </from>
                  <to>
                    <xdr:col>45</xdr:col>
                    <xdr:colOff>304800</xdr:colOff>
                    <xdr:row>36</xdr:row>
                    <xdr:rowOff>358140</xdr:rowOff>
                  </to>
                </anchor>
              </controlPr>
            </control>
          </mc:Choice>
        </mc:AlternateContent>
        <mc:AlternateContent xmlns:mc="http://schemas.openxmlformats.org/markup-compatibility/2006">
          <mc:Choice Requires="x14">
            <control shapeId="15653" r:id="rId94" name="Check Box 293">
              <controlPr defaultSize="0" autoFill="0" autoLine="0" autoPict="0">
                <anchor moveWithCells="1">
                  <from>
                    <xdr:col>44</xdr:col>
                    <xdr:colOff>45720</xdr:colOff>
                    <xdr:row>38</xdr:row>
                    <xdr:rowOff>320040</xdr:rowOff>
                  </from>
                  <to>
                    <xdr:col>45</xdr:col>
                    <xdr:colOff>335280</xdr:colOff>
                    <xdr:row>39</xdr:row>
                    <xdr:rowOff>30480</xdr:rowOff>
                  </to>
                </anchor>
              </controlPr>
            </control>
          </mc:Choice>
        </mc:AlternateContent>
        <mc:AlternateContent xmlns:mc="http://schemas.openxmlformats.org/markup-compatibility/2006">
          <mc:Choice Requires="x14">
            <control shapeId="15654" r:id="rId95" name="Check Box 294">
              <controlPr defaultSize="0" autoFill="0" autoLine="0" autoPict="0">
                <anchor moveWithCells="1">
                  <from>
                    <xdr:col>44</xdr:col>
                    <xdr:colOff>45720</xdr:colOff>
                    <xdr:row>39</xdr:row>
                    <xdr:rowOff>0</xdr:rowOff>
                  </from>
                  <to>
                    <xdr:col>45</xdr:col>
                    <xdr:colOff>335280</xdr:colOff>
                    <xdr:row>39</xdr:row>
                    <xdr:rowOff>152400</xdr:rowOff>
                  </to>
                </anchor>
              </controlPr>
            </control>
          </mc:Choice>
        </mc:AlternateContent>
        <mc:AlternateContent xmlns:mc="http://schemas.openxmlformats.org/markup-compatibility/2006">
          <mc:Choice Requires="x14">
            <control shapeId="15655" r:id="rId96" name="Check Box 295">
              <controlPr defaultSize="0" autoFill="0" autoLine="0" autoPict="0">
                <anchor moveWithCells="1">
                  <from>
                    <xdr:col>44</xdr:col>
                    <xdr:colOff>22860</xdr:colOff>
                    <xdr:row>38</xdr:row>
                    <xdr:rowOff>175260</xdr:rowOff>
                  </from>
                  <to>
                    <xdr:col>45</xdr:col>
                    <xdr:colOff>320040</xdr:colOff>
                    <xdr:row>38</xdr:row>
                    <xdr:rowOff>373380</xdr:rowOff>
                  </to>
                </anchor>
              </controlPr>
            </control>
          </mc:Choice>
        </mc:AlternateContent>
        <mc:AlternateContent xmlns:mc="http://schemas.openxmlformats.org/markup-compatibility/2006">
          <mc:Choice Requires="x14">
            <control shapeId="15656" r:id="rId97" name="Check Box 296">
              <controlPr defaultSize="0" autoFill="0" autoLine="0" autoPict="0">
                <anchor moveWithCells="1">
                  <from>
                    <xdr:col>57</xdr:col>
                    <xdr:colOff>777240</xdr:colOff>
                    <xdr:row>31</xdr:row>
                    <xdr:rowOff>320040</xdr:rowOff>
                  </from>
                  <to>
                    <xdr:col>58</xdr:col>
                    <xdr:colOff>662940</xdr:colOff>
                    <xdr:row>31</xdr:row>
                    <xdr:rowOff>472440</xdr:rowOff>
                  </to>
                </anchor>
              </controlPr>
            </control>
          </mc:Choice>
        </mc:AlternateContent>
        <mc:AlternateContent xmlns:mc="http://schemas.openxmlformats.org/markup-compatibility/2006">
          <mc:Choice Requires="x14">
            <control shapeId="15657" r:id="rId98" name="Check Box 297">
              <controlPr defaultSize="0" autoFill="0" autoLine="0" autoPict="0">
                <anchor moveWithCells="1">
                  <from>
                    <xdr:col>57</xdr:col>
                    <xdr:colOff>769620</xdr:colOff>
                    <xdr:row>31</xdr:row>
                    <xdr:rowOff>480060</xdr:rowOff>
                  </from>
                  <to>
                    <xdr:col>58</xdr:col>
                    <xdr:colOff>655320</xdr:colOff>
                    <xdr:row>32</xdr:row>
                    <xdr:rowOff>137160</xdr:rowOff>
                  </to>
                </anchor>
              </controlPr>
            </control>
          </mc:Choice>
        </mc:AlternateContent>
        <mc:AlternateContent xmlns:mc="http://schemas.openxmlformats.org/markup-compatibility/2006">
          <mc:Choice Requires="x14">
            <control shapeId="15658" r:id="rId99" name="Check Box 298">
              <controlPr defaultSize="0" autoFill="0" autoLine="0" autoPict="0">
                <anchor moveWithCells="1">
                  <from>
                    <xdr:col>57</xdr:col>
                    <xdr:colOff>769620</xdr:colOff>
                    <xdr:row>31</xdr:row>
                    <xdr:rowOff>152400</xdr:rowOff>
                  </from>
                  <to>
                    <xdr:col>58</xdr:col>
                    <xdr:colOff>655320</xdr:colOff>
                    <xdr:row>31</xdr:row>
                    <xdr:rowOff>297180</xdr:rowOff>
                  </to>
                </anchor>
              </controlPr>
            </control>
          </mc:Choice>
        </mc:AlternateContent>
        <mc:AlternateContent xmlns:mc="http://schemas.openxmlformats.org/markup-compatibility/2006">
          <mc:Choice Requires="x14">
            <control shapeId="15659" r:id="rId100" name="Check Box 299">
              <controlPr defaultSize="0" autoFill="0" autoLine="0" autoPict="0">
                <anchor moveWithCells="1">
                  <from>
                    <xdr:col>57</xdr:col>
                    <xdr:colOff>777240</xdr:colOff>
                    <xdr:row>32</xdr:row>
                    <xdr:rowOff>320040</xdr:rowOff>
                  </from>
                  <to>
                    <xdr:col>58</xdr:col>
                    <xdr:colOff>662940</xdr:colOff>
                    <xdr:row>32</xdr:row>
                    <xdr:rowOff>472440</xdr:rowOff>
                  </to>
                </anchor>
              </controlPr>
            </control>
          </mc:Choice>
        </mc:AlternateContent>
        <mc:AlternateContent xmlns:mc="http://schemas.openxmlformats.org/markup-compatibility/2006">
          <mc:Choice Requires="x14">
            <control shapeId="15660" r:id="rId101" name="Check Box 300">
              <controlPr defaultSize="0" autoFill="0" autoLine="0" autoPict="0">
                <anchor moveWithCells="1">
                  <from>
                    <xdr:col>57</xdr:col>
                    <xdr:colOff>769620</xdr:colOff>
                    <xdr:row>32</xdr:row>
                    <xdr:rowOff>480060</xdr:rowOff>
                  </from>
                  <to>
                    <xdr:col>58</xdr:col>
                    <xdr:colOff>655320</xdr:colOff>
                    <xdr:row>33</xdr:row>
                    <xdr:rowOff>137160</xdr:rowOff>
                  </to>
                </anchor>
              </controlPr>
            </control>
          </mc:Choice>
        </mc:AlternateContent>
        <mc:AlternateContent xmlns:mc="http://schemas.openxmlformats.org/markup-compatibility/2006">
          <mc:Choice Requires="x14">
            <control shapeId="15661" r:id="rId102" name="Check Box 301">
              <controlPr defaultSize="0" autoFill="0" autoLine="0" autoPict="0">
                <anchor moveWithCells="1">
                  <from>
                    <xdr:col>57</xdr:col>
                    <xdr:colOff>769620</xdr:colOff>
                    <xdr:row>32</xdr:row>
                    <xdr:rowOff>160020</xdr:rowOff>
                  </from>
                  <to>
                    <xdr:col>58</xdr:col>
                    <xdr:colOff>655320</xdr:colOff>
                    <xdr:row>32</xdr:row>
                    <xdr:rowOff>304800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T533"/>
  <sheetViews>
    <sheetView rightToLeft="1" workbookViewId="0">
      <selection activeCell="H9" sqref="H9:H14"/>
    </sheetView>
  </sheetViews>
  <sheetFormatPr defaultColWidth="8.88671875" defaultRowHeight="18.600000000000001" x14ac:dyDescent="0.3"/>
  <cols>
    <col min="1" max="1" width="15.109375" style="22" customWidth="1"/>
    <col min="2" max="6" width="13.5546875" style="5" customWidth="1"/>
    <col min="7" max="7" width="15.6640625" style="5" customWidth="1"/>
    <col min="8" max="8" width="25.88671875" style="5" customWidth="1"/>
    <col min="9" max="9" width="7.33203125" style="5" customWidth="1"/>
    <col min="10" max="10" width="9.109375" style="5" customWidth="1"/>
    <col min="11" max="11" width="5.6640625" style="25" customWidth="1"/>
    <col min="12" max="12" width="7.5546875" style="5" customWidth="1"/>
    <col min="13" max="13" width="7.109375" style="26" customWidth="1"/>
    <col min="14" max="14" width="7.33203125" style="5" customWidth="1"/>
    <col min="15" max="15" width="9.109375" style="5" customWidth="1"/>
    <col min="16" max="16" width="5.6640625" style="25" customWidth="1"/>
    <col min="17" max="17" width="7.5546875" style="5" customWidth="1"/>
    <col min="18" max="26" width="7.109375" style="5" customWidth="1"/>
    <col min="27" max="28" width="9.6640625" style="5" hidden="1" customWidth="1"/>
    <col min="29" max="36" width="8.88671875" style="5" hidden="1" customWidth="1"/>
    <col min="37" max="37" width="53" style="5" hidden="1" customWidth="1"/>
    <col min="38" max="38" width="8.88671875" style="5" hidden="1" customWidth="1"/>
    <col min="39" max="39" width="51.33203125" style="5" hidden="1" customWidth="1"/>
    <col min="40" max="56" width="8.88671875" style="5" hidden="1" customWidth="1"/>
    <col min="57" max="57" width="42.109375" style="5" hidden="1" customWidth="1"/>
    <col min="58" max="58" width="51.109375" style="5" hidden="1" customWidth="1"/>
    <col min="59" max="106" width="8.88671875" style="5" hidden="1" customWidth="1"/>
    <col min="107" max="108" width="8.88671875" style="27" hidden="1" customWidth="1"/>
    <col min="109" max="109" width="8.88671875" style="5" hidden="1" customWidth="1"/>
    <col min="110" max="124" width="8.88671875" style="27" hidden="1" customWidth="1"/>
    <col min="125" max="130" width="8.88671875" style="5" hidden="1" customWidth="1"/>
    <col min="131" max="149" width="8.88671875" style="5" customWidth="1"/>
    <col min="150" max="16384" width="8.88671875" style="5"/>
  </cols>
  <sheetData>
    <row r="1" spans="1:176" ht="18.600000000000001" customHeight="1" x14ac:dyDescent="0.3">
      <c r="A1" s="1" t="s">
        <v>99</v>
      </c>
      <c r="B1" s="499" t="s">
        <v>100</v>
      </c>
      <c r="C1" s="499"/>
      <c r="D1" s="500" t="s">
        <v>102</v>
      </c>
      <c r="E1" s="500"/>
      <c r="F1" s="2" t="s">
        <v>101</v>
      </c>
      <c r="G1" s="77" t="s">
        <v>103</v>
      </c>
      <c r="H1" s="502" t="s">
        <v>82</v>
      </c>
      <c r="I1" s="493" t="s">
        <v>45</v>
      </c>
      <c r="J1" s="493" t="s">
        <v>84</v>
      </c>
      <c r="K1" s="493"/>
      <c r="L1" s="494" t="s">
        <v>81</v>
      </c>
      <c r="M1" s="519" t="s">
        <v>83</v>
      </c>
      <c r="N1" s="493" t="s">
        <v>45</v>
      </c>
      <c r="O1" s="493" t="s">
        <v>84</v>
      </c>
      <c r="P1" s="493"/>
      <c r="Q1" s="494" t="s">
        <v>81</v>
      </c>
      <c r="R1" s="496" t="s">
        <v>83</v>
      </c>
      <c r="S1" s="43"/>
      <c r="T1" s="43"/>
      <c r="U1" s="43"/>
      <c r="V1" s="43"/>
      <c r="W1" s="43"/>
      <c r="X1" s="43"/>
      <c r="Y1" s="43"/>
      <c r="Z1" s="43"/>
      <c r="AA1" s="43"/>
      <c r="AB1" s="43"/>
      <c r="AC1" s="3"/>
      <c r="AD1" s="3"/>
      <c r="AE1" s="3">
        <v>1397</v>
      </c>
      <c r="AF1" s="3">
        <v>1398</v>
      </c>
      <c r="AG1" s="3">
        <v>1399</v>
      </c>
      <c r="AH1" s="3">
        <v>1400</v>
      </c>
      <c r="AI1" s="3">
        <v>1401</v>
      </c>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4"/>
      <c r="DD1" s="4"/>
      <c r="DE1" s="3"/>
      <c r="DF1" s="4"/>
      <c r="DG1" s="4"/>
      <c r="DH1" s="4"/>
      <c r="DI1" s="4"/>
      <c r="DJ1" s="4"/>
      <c r="DK1" s="4"/>
      <c r="DL1" s="4"/>
      <c r="DM1" s="4"/>
      <c r="DN1" s="4"/>
      <c r="DO1" s="4"/>
      <c r="DP1" s="4"/>
      <c r="DQ1" s="4"/>
      <c r="DR1" s="4"/>
      <c r="DS1" s="4"/>
      <c r="DT1" s="4"/>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row>
    <row r="2" spans="1:176" ht="19.2" thickBot="1" x14ac:dyDescent="0.35">
      <c r="A2" s="6" t="s">
        <v>97</v>
      </c>
      <c r="B2" s="498"/>
      <c r="C2" s="498"/>
      <c r="D2" s="501"/>
      <c r="E2" s="501"/>
      <c r="F2" s="7" t="s">
        <v>109</v>
      </c>
      <c r="G2" s="62">
        <v>1399</v>
      </c>
      <c r="H2" s="503"/>
      <c r="I2" s="504"/>
      <c r="J2" s="76" t="s">
        <v>123</v>
      </c>
      <c r="K2" s="56" t="s">
        <v>85</v>
      </c>
      <c r="L2" s="495"/>
      <c r="M2" s="520"/>
      <c r="N2" s="504"/>
      <c r="O2" s="76" t="s">
        <v>123</v>
      </c>
      <c r="P2" s="56" t="s">
        <v>85</v>
      </c>
      <c r="Q2" s="495"/>
      <c r="R2" s="497"/>
      <c r="S2" s="43"/>
      <c r="T2" s="43"/>
      <c r="U2" s="43"/>
      <c r="V2" s="43"/>
      <c r="W2" s="43"/>
      <c r="X2" s="43"/>
      <c r="Y2" s="43"/>
      <c r="Z2" s="43"/>
      <c r="AA2" s="43"/>
      <c r="AB2" s="43"/>
      <c r="AC2" s="3"/>
      <c r="AD2" s="3"/>
      <c r="AE2" s="3"/>
      <c r="AF2" s="3"/>
      <c r="AG2" s="3"/>
      <c r="AH2" s="3"/>
      <c r="AI2" s="3"/>
      <c r="AJ2" s="3"/>
      <c r="AK2" s="3" t="s">
        <v>45</v>
      </c>
      <c r="AL2" s="3"/>
      <c r="AM2" s="3" t="s">
        <v>96</v>
      </c>
      <c r="AN2" s="8" t="e">
        <f t="shared" ref="AN2:AS2" si="0">LOOKUP(B35,$BG$3:$DT$3)</f>
        <v>#N/A</v>
      </c>
      <c r="AO2" s="8" t="e">
        <f t="shared" si="0"/>
        <v>#N/A</v>
      </c>
      <c r="AP2" s="8" t="e">
        <f t="shared" si="0"/>
        <v>#N/A</v>
      </c>
      <c r="AQ2" s="8" t="e">
        <f t="shared" si="0"/>
        <v>#N/A</v>
      </c>
      <c r="AR2" s="8" t="e">
        <f t="shared" si="0"/>
        <v>#N/A</v>
      </c>
      <c r="AS2" s="8" t="e">
        <f t="shared" si="0"/>
        <v>#N/A</v>
      </c>
      <c r="AT2" s="8" t="e">
        <f t="shared" ref="AT2:AY2" si="1">LOOKUP(B38,$BG$3:$DT$3)</f>
        <v>#N/A</v>
      </c>
      <c r="AU2" s="8" t="e">
        <f t="shared" si="1"/>
        <v>#N/A</v>
      </c>
      <c r="AV2" s="8" t="e">
        <f t="shared" si="1"/>
        <v>#N/A</v>
      </c>
      <c r="AW2" s="8" t="e">
        <f t="shared" si="1"/>
        <v>#N/A</v>
      </c>
      <c r="AX2" s="8" t="e">
        <f t="shared" si="1"/>
        <v>#N/A</v>
      </c>
      <c r="AY2" s="8" t="e">
        <f t="shared" si="1"/>
        <v>#N/A</v>
      </c>
      <c r="AZ2" s="8" t="e">
        <f>LOOKUP(C32,$BG$3:$DT$3)</f>
        <v>#N/A</v>
      </c>
      <c r="BA2" s="3"/>
      <c r="BB2" s="3"/>
      <c r="BC2" s="3"/>
      <c r="BD2" s="3"/>
      <c r="BE2" s="3" t="s">
        <v>45</v>
      </c>
      <c r="BF2" s="3" t="s">
        <v>96</v>
      </c>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4"/>
      <c r="DD2" s="4"/>
      <c r="DE2" s="3"/>
      <c r="DF2" s="4"/>
      <c r="DG2" s="4"/>
      <c r="DH2" s="4"/>
      <c r="DI2" s="4"/>
      <c r="DJ2" s="4"/>
      <c r="DK2" s="4"/>
      <c r="DL2" s="4"/>
      <c r="DM2" s="4"/>
      <c r="DN2" s="4"/>
      <c r="DO2" s="4"/>
      <c r="DP2" s="4"/>
      <c r="DQ2" s="4"/>
      <c r="DR2" s="4"/>
      <c r="DS2" s="4"/>
      <c r="DT2" s="4"/>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row>
    <row r="3" spans="1:176" x14ac:dyDescent="0.3">
      <c r="A3" s="527" t="s">
        <v>117</v>
      </c>
      <c r="B3" s="528"/>
      <c r="C3" s="529"/>
      <c r="D3" s="530"/>
      <c r="E3" s="531" t="s">
        <v>141</v>
      </c>
      <c r="F3" s="499"/>
      <c r="G3" s="532"/>
      <c r="H3" s="505" t="s">
        <v>50</v>
      </c>
      <c r="I3" s="41" t="s">
        <v>0</v>
      </c>
      <c r="J3" s="69">
        <v>1</v>
      </c>
      <c r="K3" s="53">
        <v>1</v>
      </c>
      <c r="L3" s="54">
        <f>IF(OR($B$35="",$B$35=0),0,IF(H3="","",LOOKUP(H3,$AK$4:$AK$36,AN$4:AN$36)))</f>
        <v>0</v>
      </c>
      <c r="M3" s="54">
        <f>IF(H3="","",L3*K3)</f>
        <v>0</v>
      </c>
      <c r="N3" s="41" t="s">
        <v>6</v>
      </c>
      <c r="O3" s="69">
        <v>1</v>
      </c>
      <c r="P3" s="53">
        <v>1</v>
      </c>
      <c r="Q3" s="54">
        <f>IF(OR($B$38="",$B$38=0),0,IF(H3="","",LOOKUP(H3,$AK$4:$AK$36,AT$4:AT$36)))</f>
        <v>0</v>
      </c>
      <c r="R3" s="55">
        <f>IF(H3="","",Q3*P3)</f>
        <v>0</v>
      </c>
      <c r="S3" s="10"/>
      <c r="T3" s="10"/>
      <c r="U3" s="10"/>
      <c r="V3" s="10"/>
      <c r="W3" s="10"/>
      <c r="X3" s="10"/>
      <c r="Y3" s="10"/>
      <c r="Z3" s="10"/>
      <c r="AA3" s="9" t="s">
        <v>0</v>
      </c>
      <c r="AB3" s="10">
        <f t="shared" ref="AB3:AB8" si="2">SUMIF($I$3:$I$148,AA3,$M$3:$M$148)</f>
        <v>0</v>
      </c>
      <c r="AC3" s="3"/>
      <c r="AD3" s="3"/>
      <c r="AE3" s="3"/>
      <c r="AF3" s="3"/>
      <c r="AG3" s="3"/>
      <c r="AH3" s="3"/>
      <c r="AI3" s="3"/>
      <c r="AJ3" s="3"/>
      <c r="AK3" s="3"/>
      <c r="AL3" s="3"/>
      <c r="AM3" s="3"/>
      <c r="AN3" s="37" t="s">
        <v>0</v>
      </c>
      <c r="AO3" s="37" t="s">
        <v>1</v>
      </c>
      <c r="AP3" s="37" t="s">
        <v>2</v>
      </c>
      <c r="AQ3" s="37" t="s">
        <v>3</v>
      </c>
      <c r="AR3" s="37" t="s">
        <v>4</v>
      </c>
      <c r="AS3" s="37" t="s">
        <v>5</v>
      </c>
      <c r="AT3" s="37" t="s">
        <v>6</v>
      </c>
      <c r="AU3" s="37" t="s">
        <v>7</v>
      </c>
      <c r="AV3" s="37" t="s">
        <v>8</v>
      </c>
      <c r="AW3" s="37" t="s">
        <v>9</v>
      </c>
      <c r="AX3" s="37" t="s">
        <v>10</v>
      </c>
      <c r="AY3" s="37" t="s">
        <v>11</v>
      </c>
      <c r="AZ3" s="37" t="s">
        <v>96</v>
      </c>
      <c r="BA3" s="3"/>
      <c r="BB3" s="3"/>
      <c r="BC3" s="3"/>
      <c r="BD3" s="3"/>
      <c r="BE3" s="3"/>
      <c r="BF3" s="11"/>
      <c r="BG3" s="11">
        <v>20</v>
      </c>
      <c r="BH3" s="11">
        <v>20.5</v>
      </c>
      <c r="BI3" s="11">
        <v>21</v>
      </c>
      <c r="BJ3" s="11">
        <v>21.5</v>
      </c>
      <c r="BK3" s="11">
        <v>22</v>
      </c>
      <c r="BL3" s="11">
        <v>22.5</v>
      </c>
      <c r="BM3" s="11">
        <v>23</v>
      </c>
      <c r="BN3" s="11">
        <v>23.5</v>
      </c>
      <c r="BO3" s="11">
        <v>24</v>
      </c>
      <c r="BP3" s="11">
        <v>24.5</v>
      </c>
      <c r="BQ3" s="11">
        <v>25</v>
      </c>
      <c r="BR3" s="11">
        <v>25.5</v>
      </c>
      <c r="BS3" s="11">
        <v>26</v>
      </c>
      <c r="BT3" s="11">
        <v>26.5</v>
      </c>
      <c r="BU3" s="11">
        <v>27</v>
      </c>
      <c r="BV3" s="11">
        <v>27.5</v>
      </c>
      <c r="BW3" s="11">
        <v>28</v>
      </c>
      <c r="BX3" s="11">
        <v>28.5</v>
      </c>
      <c r="BY3" s="11">
        <v>29</v>
      </c>
      <c r="BZ3" s="11">
        <v>29.5</v>
      </c>
      <c r="CA3" s="11">
        <v>30</v>
      </c>
      <c r="CB3" s="11">
        <v>30.5</v>
      </c>
      <c r="CC3" s="11">
        <v>31</v>
      </c>
      <c r="CD3" s="11">
        <v>31.5</v>
      </c>
      <c r="CE3" s="11">
        <v>32</v>
      </c>
      <c r="CF3" s="11">
        <v>32.5</v>
      </c>
      <c r="CG3" s="11">
        <v>33</v>
      </c>
      <c r="CH3" s="11">
        <v>33.5</v>
      </c>
      <c r="CI3" s="11">
        <v>34</v>
      </c>
      <c r="CJ3" s="11">
        <v>34.5</v>
      </c>
      <c r="CK3" s="11">
        <v>35</v>
      </c>
      <c r="CL3" s="11">
        <v>35.5</v>
      </c>
      <c r="CM3" s="11">
        <v>36</v>
      </c>
      <c r="CN3" s="11">
        <v>36.5</v>
      </c>
      <c r="CO3" s="11">
        <v>37</v>
      </c>
      <c r="CP3" s="11">
        <v>37.5</v>
      </c>
      <c r="CQ3" s="11">
        <v>38</v>
      </c>
      <c r="CR3" s="11">
        <v>38.5</v>
      </c>
      <c r="CS3" s="11">
        <v>39</v>
      </c>
      <c r="CT3" s="11">
        <v>39.5</v>
      </c>
      <c r="CU3" s="11">
        <v>40</v>
      </c>
      <c r="CV3" s="11">
        <v>40.5</v>
      </c>
      <c r="CW3" s="11">
        <v>41</v>
      </c>
      <c r="CX3" s="11">
        <v>41.5</v>
      </c>
      <c r="CY3" s="11">
        <v>42</v>
      </c>
      <c r="CZ3" s="11">
        <v>42.5</v>
      </c>
      <c r="DA3" s="11">
        <v>43</v>
      </c>
      <c r="DB3" s="11">
        <v>45</v>
      </c>
      <c r="DC3" s="11">
        <v>47</v>
      </c>
      <c r="DD3" s="11">
        <v>49</v>
      </c>
      <c r="DE3" s="11">
        <v>50</v>
      </c>
      <c r="DF3" s="11">
        <v>51</v>
      </c>
      <c r="DG3" s="11">
        <v>52</v>
      </c>
      <c r="DH3" s="11">
        <v>53</v>
      </c>
      <c r="DI3" s="11">
        <v>54</v>
      </c>
      <c r="DJ3" s="11">
        <v>55</v>
      </c>
      <c r="DK3" s="11">
        <v>56</v>
      </c>
      <c r="DL3" s="11">
        <v>57</v>
      </c>
      <c r="DM3" s="11">
        <v>58</v>
      </c>
      <c r="DN3" s="11">
        <v>59</v>
      </c>
      <c r="DO3" s="11">
        <v>60</v>
      </c>
      <c r="DP3" s="11">
        <v>61</v>
      </c>
      <c r="DQ3" s="11">
        <v>62</v>
      </c>
      <c r="DR3" s="11">
        <v>63</v>
      </c>
      <c r="DS3" s="11">
        <v>64</v>
      </c>
      <c r="DT3" s="11">
        <v>65</v>
      </c>
      <c r="DU3" s="3"/>
      <c r="DV3" s="3"/>
      <c r="DW3" s="3"/>
      <c r="DX3" s="3"/>
      <c r="DY3" s="3"/>
      <c r="DZ3" s="3"/>
      <c r="EA3" s="3"/>
    </row>
    <row r="4" spans="1:176" x14ac:dyDescent="0.3">
      <c r="A4" s="507" t="s">
        <v>118</v>
      </c>
      <c r="B4" s="508"/>
      <c r="C4" s="509"/>
      <c r="D4" s="510"/>
      <c r="E4" s="72" t="s">
        <v>154</v>
      </c>
      <c r="F4" s="511"/>
      <c r="G4" s="512"/>
      <c r="H4" s="506"/>
      <c r="I4" s="40" t="s">
        <v>1</v>
      </c>
      <c r="J4" s="70">
        <v>1</v>
      </c>
      <c r="K4" s="53">
        <v>1</v>
      </c>
      <c r="L4" s="35">
        <f>IF(OR($C$35="",$C$35=0),0,IF(H3="","",LOOKUP(H3,$AK$4:$AK$36,AO$4:AO$36)))</f>
        <v>0</v>
      </c>
      <c r="M4" s="35">
        <f>IF(H3="","",L4*K4)</f>
        <v>0</v>
      </c>
      <c r="N4" s="40" t="s">
        <v>7</v>
      </c>
      <c r="O4" s="70">
        <v>1</v>
      </c>
      <c r="P4" s="34">
        <v>1</v>
      </c>
      <c r="Q4" s="35">
        <f>IF(OR($C$38="",$C$38=0),0,IF(H3="","",LOOKUP(H3,$AK$4:$AK$36,AU$4:AU$36)))</f>
        <v>0</v>
      </c>
      <c r="R4" s="36">
        <f>IF(H3="","",Q4*P4)</f>
        <v>0</v>
      </c>
      <c r="S4" s="10"/>
      <c r="T4" s="10"/>
      <c r="U4" s="10"/>
      <c r="V4" s="10"/>
      <c r="W4" s="10"/>
      <c r="X4" s="10"/>
      <c r="Y4" s="10"/>
      <c r="Z4" s="10"/>
      <c r="AA4" s="9" t="s">
        <v>1</v>
      </c>
      <c r="AB4" s="10">
        <f t="shared" si="2"/>
        <v>0</v>
      </c>
      <c r="AC4" s="3"/>
      <c r="AD4" s="3"/>
      <c r="AE4" s="3"/>
      <c r="AF4" s="3"/>
      <c r="AG4" s="3"/>
      <c r="AH4" s="3"/>
      <c r="AI4" s="3"/>
      <c r="AJ4" s="3"/>
      <c r="AK4" s="11" t="s">
        <v>70</v>
      </c>
      <c r="AL4" s="13" t="s">
        <v>93</v>
      </c>
      <c r="AM4" s="11" t="s">
        <v>70</v>
      </c>
      <c r="AN4" s="8" t="e">
        <f t="shared" ref="AN4:AS19" si="3">ROUND(IF(AN$2=B$35,LOOKUP(B$35,$BG$3:$DT$3,$BG4:$DT4),FORECAST(B$35,$BG4:$DT4,$BG$3:$DT$3)),2)</f>
        <v>#N/A</v>
      </c>
      <c r="AO4" s="8" t="e">
        <f t="shared" si="3"/>
        <v>#N/A</v>
      </c>
      <c r="AP4" s="8" t="e">
        <f t="shared" si="3"/>
        <v>#N/A</v>
      </c>
      <c r="AQ4" s="8" t="e">
        <f t="shared" si="3"/>
        <v>#N/A</v>
      </c>
      <c r="AR4" s="8" t="e">
        <f t="shared" si="3"/>
        <v>#N/A</v>
      </c>
      <c r="AS4" s="8" t="e">
        <f t="shared" si="3"/>
        <v>#N/A</v>
      </c>
      <c r="AT4" s="8" t="e">
        <f t="shared" ref="AT4:AY19" si="4">ROUND(IF(AT$2=B$38,LOOKUP(B$38,$BG$3:$DT$3,$BG4:$DT4),FORECAST(B$38,$BG4:$DT4,$BG$3:$DT$3)),2)</f>
        <v>#N/A</v>
      </c>
      <c r="AU4" s="8" t="e">
        <f t="shared" si="4"/>
        <v>#N/A</v>
      </c>
      <c r="AV4" s="8" t="e">
        <f t="shared" si="4"/>
        <v>#N/A</v>
      </c>
      <c r="AW4" s="8" t="e">
        <f t="shared" si="4"/>
        <v>#N/A</v>
      </c>
      <c r="AX4" s="8" t="e">
        <f t="shared" si="4"/>
        <v>#N/A</v>
      </c>
      <c r="AY4" s="8" t="e">
        <f t="shared" si="4"/>
        <v>#N/A</v>
      </c>
      <c r="AZ4" s="8" t="e">
        <f t="shared" ref="AZ4:AZ36" si="5">ROUND(IF(AZ$2=C$32,LOOKUP(C$32,$BG$3:$DT$3,BG4:DT4),FORECAST(C$32,$BG4:$DT4,$BG$3:$DT$3)),2)</f>
        <v>#N/A</v>
      </c>
      <c r="BA4" s="14"/>
      <c r="BB4" s="14"/>
      <c r="BC4" s="14"/>
      <c r="BD4" s="3"/>
      <c r="BE4" s="11" t="s">
        <v>70</v>
      </c>
      <c r="BF4" s="11" t="s">
        <v>70</v>
      </c>
      <c r="BG4" s="11">
        <v>6.69</v>
      </c>
      <c r="BH4" s="11">
        <v>6.71</v>
      </c>
      <c r="BI4" s="11">
        <v>6.74</v>
      </c>
      <c r="BJ4" s="11">
        <v>6.76</v>
      </c>
      <c r="BK4" s="11">
        <v>6.78</v>
      </c>
      <c r="BL4" s="11">
        <v>6.8</v>
      </c>
      <c r="BM4" s="11">
        <v>6.82</v>
      </c>
      <c r="BN4" s="11">
        <v>6.85</v>
      </c>
      <c r="BO4" s="11">
        <v>6.87</v>
      </c>
      <c r="BP4" s="11">
        <v>6.89</v>
      </c>
      <c r="BQ4" s="11">
        <v>6.91</v>
      </c>
      <c r="BR4" s="11">
        <v>6.93</v>
      </c>
      <c r="BS4" s="11">
        <v>6.96</v>
      </c>
      <c r="BT4" s="11">
        <v>6.98</v>
      </c>
      <c r="BU4" s="11">
        <v>7</v>
      </c>
      <c r="BV4" s="11">
        <v>7.02</v>
      </c>
      <c r="BW4" s="11">
        <v>7.05</v>
      </c>
      <c r="BX4" s="11">
        <v>7.07</v>
      </c>
      <c r="BY4" s="11">
        <v>7.09</v>
      </c>
      <c r="BZ4" s="11">
        <v>7.11</v>
      </c>
      <c r="CA4" s="11">
        <v>7.13</v>
      </c>
      <c r="CB4" s="11">
        <v>7.16</v>
      </c>
      <c r="CC4" s="11">
        <v>7.18</v>
      </c>
      <c r="CD4" s="11">
        <v>7.2</v>
      </c>
      <c r="CE4" s="11">
        <v>7.22</v>
      </c>
      <c r="CF4" s="11">
        <v>7.24</v>
      </c>
      <c r="CG4" s="11">
        <v>7.27</v>
      </c>
      <c r="CH4" s="11">
        <v>7.29</v>
      </c>
      <c r="CI4" s="11">
        <v>7.31</v>
      </c>
      <c r="CJ4" s="11">
        <v>7.33</v>
      </c>
      <c r="CK4" s="11">
        <v>7.35</v>
      </c>
      <c r="CL4" s="11">
        <v>7.38</v>
      </c>
      <c r="CM4" s="11">
        <v>7.4</v>
      </c>
      <c r="CN4" s="11">
        <v>7.42</v>
      </c>
      <c r="CO4" s="11">
        <v>7.44</v>
      </c>
      <c r="CP4" s="11">
        <v>7.46</v>
      </c>
      <c r="CQ4" s="11">
        <v>7.49</v>
      </c>
      <c r="CR4" s="11">
        <v>7.51</v>
      </c>
      <c r="CS4" s="11">
        <v>7.53</v>
      </c>
      <c r="CT4" s="11">
        <v>7.55</v>
      </c>
      <c r="CU4" s="11">
        <v>7.58</v>
      </c>
      <c r="CV4" s="11">
        <v>7.6</v>
      </c>
      <c r="CW4" s="11">
        <v>7.62</v>
      </c>
      <c r="CX4" s="11">
        <v>7.64</v>
      </c>
      <c r="CY4" s="11">
        <v>7.66</v>
      </c>
      <c r="CZ4" s="11">
        <v>7.69</v>
      </c>
      <c r="DA4" s="11">
        <v>7.71</v>
      </c>
      <c r="DB4" s="11">
        <v>7.8</v>
      </c>
      <c r="DC4" s="11">
        <v>7.88</v>
      </c>
      <c r="DD4" s="11">
        <v>7.97</v>
      </c>
      <c r="DE4" s="11">
        <v>8.02</v>
      </c>
      <c r="DF4" s="11">
        <v>8.06</v>
      </c>
      <c r="DG4" s="11">
        <v>8.11</v>
      </c>
      <c r="DH4" s="11">
        <v>8.15</v>
      </c>
      <c r="DI4" s="11">
        <v>8.19</v>
      </c>
      <c r="DJ4" s="11">
        <v>8.24</v>
      </c>
      <c r="DK4" s="11">
        <v>8.2799999999999994</v>
      </c>
      <c r="DL4" s="11">
        <v>8.33</v>
      </c>
      <c r="DM4" s="11">
        <v>8.3699999999999992</v>
      </c>
      <c r="DN4" s="11">
        <v>8.41</v>
      </c>
      <c r="DO4" s="11">
        <v>8.4600000000000009</v>
      </c>
      <c r="DP4" s="11">
        <v>8.5</v>
      </c>
      <c r="DQ4" s="11">
        <v>8.5500000000000007</v>
      </c>
      <c r="DR4" s="11">
        <v>8.59</v>
      </c>
      <c r="DS4" s="11">
        <v>8.64</v>
      </c>
      <c r="DT4" s="11">
        <v>8.68</v>
      </c>
      <c r="DU4" s="3"/>
      <c r="DV4" s="3"/>
      <c r="DW4" s="3"/>
      <c r="DX4" s="3"/>
      <c r="DY4" s="3"/>
      <c r="DZ4" s="3"/>
      <c r="EA4" s="3"/>
    </row>
    <row r="5" spans="1:176" ht="19.2" thickBot="1" x14ac:dyDescent="0.35">
      <c r="A5" s="513" t="s">
        <v>119</v>
      </c>
      <c r="B5" s="514"/>
      <c r="C5" s="515"/>
      <c r="D5" s="516"/>
      <c r="E5" s="74" t="s">
        <v>155</v>
      </c>
      <c r="F5" s="517"/>
      <c r="G5" s="518"/>
      <c r="H5" s="506"/>
      <c r="I5" s="40" t="s">
        <v>2</v>
      </c>
      <c r="J5" s="70">
        <v>1</v>
      </c>
      <c r="K5" s="34">
        <v>1</v>
      </c>
      <c r="L5" s="35">
        <f>IF(OR($D$35="",$D$35=0),0,IF(H3="","",LOOKUP(H3,$AK$4:$AK$36,AP$4:AP$36)))</f>
        <v>0</v>
      </c>
      <c r="M5" s="35">
        <f>IF(H3="","",L5*K5)</f>
        <v>0</v>
      </c>
      <c r="N5" s="40" t="s">
        <v>8</v>
      </c>
      <c r="O5" s="70">
        <v>1</v>
      </c>
      <c r="P5" s="34">
        <v>1</v>
      </c>
      <c r="Q5" s="35">
        <f>IF(OR($D$38="",$D$38=0),0,IF(H3="","",LOOKUP(H3,$AK$4:$AK$36,AV$4:AV$36)))</f>
        <v>0</v>
      </c>
      <c r="R5" s="36">
        <f>IF(H3="","",Q5*P5)</f>
        <v>0</v>
      </c>
      <c r="S5" s="10"/>
      <c r="T5" s="10"/>
      <c r="U5" s="10"/>
      <c r="V5" s="10"/>
      <c r="W5" s="10"/>
      <c r="X5" s="10"/>
      <c r="Y5" s="10"/>
      <c r="Z5" s="10"/>
      <c r="AA5" s="9" t="s">
        <v>2</v>
      </c>
      <c r="AB5" s="10">
        <f t="shared" si="2"/>
        <v>0</v>
      </c>
      <c r="AC5" s="3"/>
      <c r="AD5" s="3"/>
      <c r="AE5" s="3"/>
      <c r="AF5" s="3"/>
      <c r="AG5" s="3"/>
      <c r="AH5" s="3"/>
      <c r="AI5" s="3"/>
      <c r="AJ5" s="3"/>
      <c r="AK5" s="11" t="s">
        <v>78</v>
      </c>
      <c r="AL5" s="13" t="s">
        <v>93</v>
      </c>
      <c r="AM5" s="11" t="s">
        <v>78</v>
      </c>
      <c r="AN5" s="8" t="e">
        <f t="shared" si="3"/>
        <v>#N/A</v>
      </c>
      <c r="AO5" s="8" t="e">
        <f t="shared" si="3"/>
        <v>#N/A</v>
      </c>
      <c r="AP5" s="8" t="e">
        <f t="shared" si="3"/>
        <v>#N/A</v>
      </c>
      <c r="AQ5" s="8" t="e">
        <f t="shared" si="3"/>
        <v>#N/A</v>
      </c>
      <c r="AR5" s="8" t="e">
        <f t="shared" si="3"/>
        <v>#N/A</v>
      </c>
      <c r="AS5" s="8" t="e">
        <f t="shared" si="3"/>
        <v>#N/A</v>
      </c>
      <c r="AT5" s="8" t="e">
        <f t="shared" si="4"/>
        <v>#N/A</v>
      </c>
      <c r="AU5" s="8" t="e">
        <f t="shared" si="4"/>
        <v>#N/A</v>
      </c>
      <c r="AV5" s="8" t="e">
        <f t="shared" si="4"/>
        <v>#N/A</v>
      </c>
      <c r="AW5" s="8" t="e">
        <f t="shared" si="4"/>
        <v>#N/A</v>
      </c>
      <c r="AX5" s="8" t="e">
        <f t="shared" si="4"/>
        <v>#N/A</v>
      </c>
      <c r="AY5" s="8" t="e">
        <f t="shared" si="4"/>
        <v>#N/A</v>
      </c>
      <c r="AZ5" s="8" t="e">
        <f t="shared" si="5"/>
        <v>#N/A</v>
      </c>
      <c r="BA5" s="14"/>
      <c r="BB5" s="14"/>
      <c r="BC5" s="14"/>
      <c r="BD5" s="3"/>
      <c r="BE5" s="11" t="s">
        <v>78</v>
      </c>
      <c r="BF5" s="11" t="s">
        <v>78</v>
      </c>
      <c r="BG5" s="11">
        <v>1.65</v>
      </c>
      <c r="BH5" s="11">
        <v>1.66</v>
      </c>
      <c r="BI5" s="11">
        <v>1.67</v>
      </c>
      <c r="BJ5" s="11">
        <v>1.67</v>
      </c>
      <c r="BK5" s="11">
        <v>1.68</v>
      </c>
      <c r="BL5" s="11">
        <v>1.68</v>
      </c>
      <c r="BM5" s="11">
        <v>1.69</v>
      </c>
      <c r="BN5" s="11">
        <v>1.69</v>
      </c>
      <c r="BO5" s="11">
        <v>1.7</v>
      </c>
      <c r="BP5" s="11">
        <v>1.7</v>
      </c>
      <c r="BQ5" s="11">
        <v>1.71</v>
      </c>
      <c r="BR5" s="11">
        <v>1.71</v>
      </c>
      <c r="BS5" s="11">
        <v>1.72</v>
      </c>
      <c r="BT5" s="11">
        <v>1.73</v>
      </c>
      <c r="BU5" s="11">
        <v>1.73</v>
      </c>
      <c r="BV5" s="11">
        <v>1.74</v>
      </c>
      <c r="BW5" s="11">
        <v>1.74</v>
      </c>
      <c r="BX5" s="11">
        <v>1.75</v>
      </c>
      <c r="BY5" s="11">
        <v>1.75</v>
      </c>
      <c r="BZ5" s="11">
        <v>1.76</v>
      </c>
      <c r="CA5" s="11">
        <v>1.76</v>
      </c>
      <c r="CB5" s="11">
        <v>1.77</v>
      </c>
      <c r="CC5" s="11">
        <v>1.77</v>
      </c>
      <c r="CD5" s="11">
        <v>1.78</v>
      </c>
      <c r="CE5" s="11">
        <v>1.79</v>
      </c>
      <c r="CF5" s="11">
        <v>1.79</v>
      </c>
      <c r="CG5" s="11">
        <v>1.8</v>
      </c>
      <c r="CH5" s="11">
        <v>1.8</v>
      </c>
      <c r="CI5" s="11">
        <v>1.81</v>
      </c>
      <c r="CJ5" s="11">
        <v>1.81</v>
      </c>
      <c r="CK5" s="11">
        <v>1.82</v>
      </c>
      <c r="CL5" s="11">
        <v>1.82</v>
      </c>
      <c r="CM5" s="11">
        <v>1.83</v>
      </c>
      <c r="CN5" s="11">
        <v>1.84</v>
      </c>
      <c r="CO5" s="11">
        <v>1.84</v>
      </c>
      <c r="CP5" s="11">
        <v>1.85</v>
      </c>
      <c r="CQ5" s="11">
        <v>1.85</v>
      </c>
      <c r="CR5" s="11">
        <v>1.86</v>
      </c>
      <c r="CS5" s="11">
        <v>1.86</v>
      </c>
      <c r="CT5" s="11">
        <v>1.87</v>
      </c>
      <c r="CU5" s="11">
        <v>1.87</v>
      </c>
      <c r="CV5" s="11">
        <v>1.88</v>
      </c>
      <c r="CW5" s="11">
        <v>1.88</v>
      </c>
      <c r="CX5" s="11">
        <v>1.89</v>
      </c>
      <c r="CY5" s="11">
        <v>1.9</v>
      </c>
      <c r="CZ5" s="11">
        <v>1.9</v>
      </c>
      <c r="DA5" s="11">
        <v>1.91</v>
      </c>
      <c r="DB5" s="11">
        <v>1.93</v>
      </c>
      <c r="DC5" s="11">
        <v>1.95</v>
      </c>
      <c r="DD5" s="11">
        <v>1.97</v>
      </c>
      <c r="DE5" s="11">
        <v>1.98</v>
      </c>
      <c r="DF5" s="11">
        <v>1.99</v>
      </c>
      <c r="DG5" s="11">
        <v>2</v>
      </c>
      <c r="DH5" s="11">
        <v>2.02</v>
      </c>
      <c r="DI5" s="11">
        <v>2.0299999999999998</v>
      </c>
      <c r="DJ5" s="11">
        <v>2.04</v>
      </c>
      <c r="DK5" s="11">
        <v>2.0499999999999998</v>
      </c>
      <c r="DL5" s="11">
        <v>2.06</v>
      </c>
      <c r="DM5" s="11">
        <v>2.0699999999999998</v>
      </c>
      <c r="DN5" s="11">
        <v>2.08</v>
      </c>
      <c r="DO5" s="11">
        <v>2.09</v>
      </c>
      <c r="DP5" s="11">
        <v>2.1</v>
      </c>
      <c r="DQ5" s="11">
        <v>2.11</v>
      </c>
      <c r="DR5" s="11">
        <v>2.12</v>
      </c>
      <c r="DS5" s="11">
        <v>2.14</v>
      </c>
      <c r="DT5" s="11">
        <v>2.15</v>
      </c>
      <c r="DU5" s="3"/>
      <c r="DV5" s="3"/>
      <c r="DW5" s="3"/>
      <c r="DX5" s="3"/>
      <c r="DY5" s="3"/>
      <c r="DZ5" s="3"/>
      <c r="EA5" s="3"/>
    </row>
    <row r="6" spans="1:176" x14ac:dyDescent="0.3">
      <c r="A6" s="521" t="s">
        <v>104</v>
      </c>
      <c r="B6" s="522"/>
      <c r="C6" s="78" t="s">
        <v>91</v>
      </c>
      <c r="D6" s="79" t="s">
        <v>92</v>
      </c>
      <c r="E6" s="60" t="s">
        <v>91</v>
      </c>
      <c r="F6" s="523" t="s">
        <v>92</v>
      </c>
      <c r="G6" s="524"/>
      <c r="H6" s="506"/>
      <c r="I6" s="40" t="s">
        <v>3</v>
      </c>
      <c r="J6" s="70">
        <v>1</v>
      </c>
      <c r="K6" s="34">
        <v>1</v>
      </c>
      <c r="L6" s="35">
        <f>IF(OR($E$35="",$E$35=0),0,IF(H3="","",LOOKUP(H3,$AK$4:$AK$36,AQ$4:AQ$36)))</f>
        <v>0</v>
      </c>
      <c r="M6" s="35">
        <f>IF(H3="","",L6*K6)</f>
        <v>0</v>
      </c>
      <c r="N6" s="40" t="s">
        <v>9</v>
      </c>
      <c r="O6" s="70">
        <v>1</v>
      </c>
      <c r="P6" s="34">
        <v>1</v>
      </c>
      <c r="Q6" s="35">
        <f>IF(OR($E$38="",$E$38=0),0,IF(H3="","",LOOKUP(H3,$AK$4:$AK$36,AW$4:AW$36)))</f>
        <v>0</v>
      </c>
      <c r="R6" s="36">
        <f>IF(H3="","",Q6*P6)</f>
        <v>0</v>
      </c>
      <c r="S6" s="10"/>
      <c r="T6" s="10"/>
      <c r="U6" s="10"/>
      <c r="V6" s="10"/>
      <c r="W6" s="10"/>
      <c r="X6" s="10"/>
      <c r="Y6" s="10"/>
      <c r="Z6" s="10"/>
      <c r="AA6" s="9" t="s">
        <v>3</v>
      </c>
      <c r="AB6" s="10">
        <f t="shared" si="2"/>
        <v>0</v>
      </c>
      <c r="AC6" s="3"/>
      <c r="AD6" s="3"/>
      <c r="AE6" s="3"/>
      <c r="AF6" s="3"/>
      <c r="AG6" s="3"/>
      <c r="AH6" s="3"/>
      <c r="AI6" s="3"/>
      <c r="AJ6" s="3"/>
      <c r="AK6" s="11" t="s">
        <v>60</v>
      </c>
      <c r="AL6" s="13" t="s">
        <v>93</v>
      </c>
      <c r="AM6" s="11" t="s">
        <v>60</v>
      </c>
      <c r="AN6" s="8" t="e">
        <f t="shared" si="3"/>
        <v>#N/A</v>
      </c>
      <c r="AO6" s="8" t="e">
        <f t="shared" si="3"/>
        <v>#N/A</v>
      </c>
      <c r="AP6" s="8" t="e">
        <f t="shared" si="3"/>
        <v>#N/A</v>
      </c>
      <c r="AQ6" s="8" t="e">
        <f t="shared" si="3"/>
        <v>#N/A</v>
      </c>
      <c r="AR6" s="8" t="e">
        <f t="shared" si="3"/>
        <v>#N/A</v>
      </c>
      <c r="AS6" s="8" t="e">
        <f t="shared" si="3"/>
        <v>#N/A</v>
      </c>
      <c r="AT6" s="8" t="e">
        <f t="shared" si="4"/>
        <v>#N/A</v>
      </c>
      <c r="AU6" s="8" t="e">
        <f t="shared" si="4"/>
        <v>#N/A</v>
      </c>
      <c r="AV6" s="8" t="e">
        <f t="shared" si="4"/>
        <v>#N/A</v>
      </c>
      <c r="AW6" s="8" t="e">
        <f t="shared" si="4"/>
        <v>#N/A</v>
      </c>
      <c r="AX6" s="8" t="e">
        <f t="shared" si="4"/>
        <v>#N/A</v>
      </c>
      <c r="AY6" s="8" t="e">
        <f t="shared" si="4"/>
        <v>#N/A</v>
      </c>
      <c r="AZ6" s="8" t="e">
        <f t="shared" si="5"/>
        <v>#N/A</v>
      </c>
      <c r="BA6" s="14"/>
      <c r="BB6" s="14"/>
      <c r="BC6" s="14"/>
      <c r="BD6" s="3"/>
      <c r="BE6" s="11" t="s">
        <v>60</v>
      </c>
      <c r="BF6" s="11" t="s">
        <v>60</v>
      </c>
      <c r="BG6" s="11">
        <v>3.4</v>
      </c>
      <c r="BH6" s="11">
        <v>3.41</v>
      </c>
      <c r="BI6" s="11">
        <v>3.42</v>
      </c>
      <c r="BJ6" s="11">
        <v>3.44</v>
      </c>
      <c r="BK6" s="11">
        <v>3.45</v>
      </c>
      <c r="BL6" s="11">
        <v>3.46</v>
      </c>
      <c r="BM6" s="11">
        <v>3.47</v>
      </c>
      <c r="BN6" s="11">
        <v>3.48</v>
      </c>
      <c r="BO6" s="11">
        <v>3.49</v>
      </c>
      <c r="BP6" s="11">
        <v>3.5</v>
      </c>
      <c r="BQ6" s="11">
        <v>3.51</v>
      </c>
      <c r="BR6" s="11">
        <v>3.53</v>
      </c>
      <c r="BS6" s="11">
        <v>3.54</v>
      </c>
      <c r="BT6" s="11">
        <v>3.55</v>
      </c>
      <c r="BU6" s="11">
        <v>3.56</v>
      </c>
      <c r="BV6" s="11">
        <v>3.57</v>
      </c>
      <c r="BW6" s="11">
        <v>3.58</v>
      </c>
      <c r="BX6" s="11">
        <v>3.59</v>
      </c>
      <c r="BY6" s="11">
        <v>3.6</v>
      </c>
      <c r="BZ6" s="11">
        <v>3.62</v>
      </c>
      <c r="CA6" s="11">
        <v>3.63</v>
      </c>
      <c r="CB6" s="11">
        <v>3.64</v>
      </c>
      <c r="CC6" s="11">
        <v>3.65</v>
      </c>
      <c r="CD6" s="11">
        <v>3.66</v>
      </c>
      <c r="CE6" s="11">
        <v>3.67</v>
      </c>
      <c r="CF6" s="11">
        <v>3.68</v>
      </c>
      <c r="CG6" s="11">
        <v>3.69</v>
      </c>
      <c r="CH6" s="11">
        <v>3.7</v>
      </c>
      <c r="CI6" s="11">
        <v>3.72</v>
      </c>
      <c r="CJ6" s="11">
        <v>3.73</v>
      </c>
      <c r="CK6" s="11">
        <v>3.74</v>
      </c>
      <c r="CL6" s="11">
        <v>3.75</v>
      </c>
      <c r="CM6" s="11">
        <v>3.76</v>
      </c>
      <c r="CN6" s="11">
        <v>3.77</v>
      </c>
      <c r="CO6" s="11">
        <v>3.78</v>
      </c>
      <c r="CP6" s="11">
        <v>3.79</v>
      </c>
      <c r="CQ6" s="11">
        <v>3.81</v>
      </c>
      <c r="CR6" s="11">
        <v>3.82</v>
      </c>
      <c r="CS6" s="11">
        <v>3.83</v>
      </c>
      <c r="CT6" s="11">
        <v>3.84</v>
      </c>
      <c r="CU6" s="11">
        <v>3.85</v>
      </c>
      <c r="CV6" s="11">
        <v>3.86</v>
      </c>
      <c r="CW6" s="11">
        <v>3.87</v>
      </c>
      <c r="CX6" s="11">
        <v>3.88</v>
      </c>
      <c r="CY6" s="11">
        <v>3.9</v>
      </c>
      <c r="CZ6" s="11">
        <v>3.91</v>
      </c>
      <c r="DA6" s="11">
        <v>3.92</v>
      </c>
      <c r="DB6" s="11">
        <v>3.96</v>
      </c>
      <c r="DC6" s="11">
        <v>4.01</v>
      </c>
      <c r="DD6" s="11">
        <v>4.05</v>
      </c>
      <c r="DE6" s="11">
        <v>4.08</v>
      </c>
      <c r="DF6" s="11">
        <v>4.0999999999999996</v>
      </c>
      <c r="DG6" s="11">
        <v>4.12</v>
      </c>
      <c r="DH6" s="11">
        <v>4.1399999999999997</v>
      </c>
      <c r="DI6" s="11">
        <v>4.17</v>
      </c>
      <c r="DJ6" s="11">
        <v>4.1900000000000004</v>
      </c>
      <c r="DK6" s="11">
        <v>4.21</v>
      </c>
      <c r="DL6" s="11">
        <v>4.2300000000000004</v>
      </c>
      <c r="DM6" s="11">
        <v>4.26</v>
      </c>
      <c r="DN6" s="11">
        <v>4.28</v>
      </c>
      <c r="DO6" s="11">
        <v>4.3</v>
      </c>
      <c r="DP6" s="11">
        <v>4.32</v>
      </c>
      <c r="DQ6" s="11">
        <v>4.34</v>
      </c>
      <c r="DR6" s="11">
        <v>4.37</v>
      </c>
      <c r="DS6" s="11">
        <v>4.3899999999999997</v>
      </c>
      <c r="DT6" s="11">
        <v>4.41</v>
      </c>
      <c r="DU6" s="3"/>
      <c r="DV6" s="3"/>
      <c r="DW6" s="3"/>
      <c r="DX6" s="3"/>
      <c r="DY6" s="3"/>
      <c r="DZ6" s="3"/>
      <c r="EA6" s="3"/>
    </row>
    <row r="7" spans="1:176" x14ac:dyDescent="0.3">
      <c r="A7" s="507" t="s">
        <v>105</v>
      </c>
      <c r="B7" s="508"/>
      <c r="C7" s="73" t="s">
        <v>106</v>
      </c>
      <c r="D7" s="32" t="str">
        <f>IF(E32=0,"",AB15)</f>
        <v/>
      </c>
      <c r="E7" s="72" t="s">
        <v>106</v>
      </c>
      <c r="F7" s="525"/>
      <c r="G7" s="526"/>
      <c r="H7" s="506"/>
      <c r="I7" s="40" t="s">
        <v>4</v>
      </c>
      <c r="J7" s="70">
        <v>1</v>
      </c>
      <c r="K7" s="34">
        <v>1</v>
      </c>
      <c r="L7" s="35">
        <f>IF(OR($F$35="",$F$35=0),0,IF(H3="","",LOOKUP(H3,$AK$4:$AK$36,AR$4:AR$36)))</f>
        <v>0</v>
      </c>
      <c r="M7" s="35">
        <f>IF(H3="","",L7*K7)</f>
        <v>0</v>
      </c>
      <c r="N7" s="40" t="s">
        <v>10</v>
      </c>
      <c r="O7" s="70">
        <v>1</v>
      </c>
      <c r="P7" s="34">
        <v>1</v>
      </c>
      <c r="Q7" s="35">
        <f>IF(OR($F$38="",$F$38=0),0,IF(H3="","",LOOKUP(H3,$AK$4:$AK$36,AX$4:AX$36)))</f>
        <v>0</v>
      </c>
      <c r="R7" s="36">
        <f>IF(H3="","",Q7*P7)</f>
        <v>0</v>
      </c>
      <c r="S7" s="10"/>
      <c r="T7" s="10"/>
      <c r="U7" s="10"/>
      <c r="V7" s="10"/>
      <c r="W7" s="10"/>
      <c r="X7" s="10"/>
      <c r="Y7" s="10"/>
      <c r="Z7" s="10"/>
      <c r="AA7" s="9" t="s">
        <v>4</v>
      </c>
      <c r="AB7" s="10">
        <f t="shared" si="2"/>
        <v>0</v>
      </c>
      <c r="AC7" s="3"/>
      <c r="AD7" s="3"/>
      <c r="AE7" s="3"/>
      <c r="AF7" s="3"/>
      <c r="AG7" s="3"/>
      <c r="AH7" s="3"/>
      <c r="AI7" s="3"/>
      <c r="AJ7" s="3"/>
      <c r="AK7" s="11" t="s">
        <v>61</v>
      </c>
      <c r="AL7" s="13" t="s">
        <v>93</v>
      </c>
      <c r="AM7" s="11" t="s">
        <v>61</v>
      </c>
      <c r="AN7" s="8" t="e">
        <f t="shared" si="3"/>
        <v>#N/A</v>
      </c>
      <c r="AO7" s="8" t="e">
        <f t="shared" si="3"/>
        <v>#N/A</v>
      </c>
      <c r="AP7" s="8" t="e">
        <f t="shared" si="3"/>
        <v>#N/A</v>
      </c>
      <c r="AQ7" s="8" t="e">
        <f t="shared" si="3"/>
        <v>#N/A</v>
      </c>
      <c r="AR7" s="8" t="e">
        <f t="shared" si="3"/>
        <v>#N/A</v>
      </c>
      <c r="AS7" s="8" t="e">
        <f t="shared" si="3"/>
        <v>#N/A</v>
      </c>
      <c r="AT7" s="8" t="e">
        <f t="shared" si="4"/>
        <v>#N/A</v>
      </c>
      <c r="AU7" s="8" t="e">
        <f t="shared" si="4"/>
        <v>#N/A</v>
      </c>
      <c r="AV7" s="8" t="e">
        <f t="shared" si="4"/>
        <v>#N/A</v>
      </c>
      <c r="AW7" s="8" t="e">
        <f t="shared" si="4"/>
        <v>#N/A</v>
      </c>
      <c r="AX7" s="8" t="e">
        <f t="shared" si="4"/>
        <v>#N/A</v>
      </c>
      <c r="AY7" s="8" t="e">
        <f t="shared" si="4"/>
        <v>#N/A</v>
      </c>
      <c r="AZ7" s="8" t="e">
        <f t="shared" si="5"/>
        <v>#N/A</v>
      </c>
      <c r="BA7" s="14"/>
      <c r="BB7" s="14"/>
      <c r="BC7" s="14"/>
      <c r="BD7" s="3"/>
      <c r="BE7" s="11" t="s">
        <v>61</v>
      </c>
      <c r="BF7" s="11" t="s">
        <v>61</v>
      </c>
      <c r="BG7" s="11">
        <v>2.04</v>
      </c>
      <c r="BH7" s="11">
        <v>2.04</v>
      </c>
      <c r="BI7" s="11">
        <v>2.0499999999999998</v>
      </c>
      <c r="BJ7" s="11">
        <v>2.06</v>
      </c>
      <c r="BK7" s="11">
        <v>2.06</v>
      </c>
      <c r="BL7" s="11">
        <v>2.0699999999999998</v>
      </c>
      <c r="BM7" s="11">
        <v>2.08</v>
      </c>
      <c r="BN7" s="11">
        <v>2.08</v>
      </c>
      <c r="BO7" s="11">
        <v>2.09</v>
      </c>
      <c r="BP7" s="11">
        <v>2.1</v>
      </c>
      <c r="BQ7" s="11">
        <v>2.1</v>
      </c>
      <c r="BR7" s="11">
        <v>2.11</v>
      </c>
      <c r="BS7" s="11">
        <v>2.12</v>
      </c>
      <c r="BT7" s="11">
        <v>2.12</v>
      </c>
      <c r="BU7" s="11">
        <v>2.13</v>
      </c>
      <c r="BV7" s="11">
        <v>2.14</v>
      </c>
      <c r="BW7" s="11">
        <v>2.14</v>
      </c>
      <c r="BX7" s="11">
        <v>2.15</v>
      </c>
      <c r="BY7" s="11">
        <v>2.16</v>
      </c>
      <c r="BZ7" s="11">
        <v>2.16</v>
      </c>
      <c r="CA7" s="11">
        <v>2.17</v>
      </c>
      <c r="CB7" s="11">
        <v>2.1800000000000002</v>
      </c>
      <c r="CC7" s="11">
        <v>2.1800000000000002</v>
      </c>
      <c r="CD7" s="11">
        <v>2.19</v>
      </c>
      <c r="CE7" s="11">
        <v>2.2000000000000002</v>
      </c>
      <c r="CF7" s="11">
        <v>2.2000000000000002</v>
      </c>
      <c r="CG7" s="11">
        <v>2.21</v>
      </c>
      <c r="CH7" s="11">
        <v>2.2200000000000002</v>
      </c>
      <c r="CI7" s="11">
        <v>2.2200000000000002</v>
      </c>
      <c r="CJ7" s="11">
        <v>2.23</v>
      </c>
      <c r="CK7" s="11">
        <v>2.2400000000000002</v>
      </c>
      <c r="CL7" s="11">
        <v>2.2400000000000002</v>
      </c>
      <c r="CM7" s="11">
        <v>2.25</v>
      </c>
      <c r="CN7" s="11">
        <v>2.2599999999999998</v>
      </c>
      <c r="CO7" s="11">
        <v>2.2599999999999998</v>
      </c>
      <c r="CP7" s="11">
        <v>2.27</v>
      </c>
      <c r="CQ7" s="11">
        <v>2.2799999999999998</v>
      </c>
      <c r="CR7" s="11">
        <v>2.2799999999999998</v>
      </c>
      <c r="CS7" s="11">
        <v>2.29</v>
      </c>
      <c r="CT7" s="11">
        <v>2.2999999999999998</v>
      </c>
      <c r="CU7" s="11">
        <v>2.2999999999999998</v>
      </c>
      <c r="CV7" s="11">
        <v>2.31</v>
      </c>
      <c r="CW7" s="11">
        <v>2.3199999999999998</v>
      </c>
      <c r="CX7" s="11">
        <v>2.3199999999999998</v>
      </c>
      <c r="CY7" s="11">
        <v>2.33</v>
      </c>
      <c r="CZ7" s="11">
        <v>2.34</v>
      </c>
      <c r="DA7" s="11">
        <v>2.34</v>
      </c>
      <c r="DB7" s="11">
        <v>2.37</v>
      </c>
      <c r="DC7" s="11">
        <v>2.4</v>
      </c>
      <c r="DD7" s="11">
        <v>2.4300000000000002</v>
      </c>
      <c r="DE7" s="11">
        <v>2.44</v>
      </c>
      <c r="DF7" s="11">
        <v>2.4500000000000002</v>
      </c>
      <c r="DG7" s="11">
        <v>2.4700000000000002</v>
      </c>
      <c r="DH7" s="11">
        <v>2.48</v>
      </c>
      <c r="DI7" s="11">
        <v>2.4900000000000002</v>
      </c>
      <c r="DJ7" s="11">
        <v>2.5099999999999998</v>
      </c>
      <c r="DK7" s="11">
        <v>2.52</v>
      </c>
      <c r="DL7" s="11">
        <v>2.5299999999999998</v>
      </c>
      <c r="DM7" s="11">
        <v>2.5499999999999998</v>
      </c>
      <c r="DN7" s="11">
        <v>2.56</v>
      </c>
      <c r="DO7" s="11">
        <v>2.57</v>
      </c>
      <c r="DP7" s="11">
        <v>2.59</v>
      </c>
      <c r="DQ7" s="11">
        <v>2.6</v>
      </c>
      <c r="DR7" s="11">
        <v>2.61</v>
      </c>
      <c r="DS7" s="11">
        <v>2.63</v>
      </c>
      <c r="DT7" s="11">
        <v>2.64</v>
      </c>
      <c r="DU7" s="3"/>
      <c r="DV7" s="3"/>
      <c r="DW7" s="3"/>
      <c r="DX7" s="3"/>
      <c r="DY7" s="3"/>
      <c r="DZ7" s="3"/>
      <c r="EA7" s="3"/>
    </row>
    <row r="8" spans="1:176" x14ac:dyDescent="0.3">
      <c r="A8" s="507" t="s">
        <v>98</v>
      </c>
      <c r="B8" s="508"/>
      <c r="C8" s="73" t="s">
        <v>106</v>
      </c>
      <c r="D8" s="80">
        <v>0.97</v>
      </c>
      <c r="E8" s="72" t="s">
        <v>106</v>
      </c>
      <c r="F8" s="525"/>
      <c r="G8" s="526"/>
      <c r="H8" s="506"/>
      <c r="I8" s="40" t="s">
        <v>5</v>
      </c>
      <c r="J8" s="70">
        <v>1</v>
      </c>
      <c r="K8" s="34">
        <v>1</v>
      </c>
      <c r="L8" s="35">
        <f>IF(OR($G$35="",$G$35=0),0,IF(H3="","",LOOKUP(H3,$AK$4:$AK$36,AS$4:AS$36)))</f>
        <v>0</v>
      </c>
      <c r="M8" s="35">
        <f>IF(H3="","",L8*K8)</f>
        <v>0</v>
      </c>
      <c r="N8" s="40" t="s">
        <v>11</v>
      </c>
      <c r="O8" s="70">
        <v>1</v>
      </c>
      <c r="P8" s="34">
        <v>1</v>
      </c>
      <c r="Q8" s="35">
        <f>IF(OR($G$38="",$G$38=0),0,IF(H3="","",LOOKUP(H3,$AK$4:$AK$36,AY$4:AY$36)))</f>
        <v>0</v>
      </c>
      <c r="R8" s="36">
        <f>IF(H3="","",Q8*P8)</f>
        <v>0</v>
      </c>
      <c r="S8" s="10"/>
      <c r="T8" s="10"/>
      <c r="U8" s="10"/>
      <c r="V8" s="10"/>
      <c r="W8" s="10"/>
      <c r="X8" s="10"/>
      <c r="Y8" s="10"/>
      <c r="Z8" s="10"/>
      <c r="AA8" s="9" t="s">
        <v>5</v>
      </c>
      <c r="AB8" s="10">
        <f t="shared" si="2"/>
        <v>0</v>
      </c>
      <c r="AC8" s="3"/>
      <c r="AD8" s="3"/>
      <c r="AE8" s="3"/>
      <c r="AF8" s="3"/>
      <c r="AG8" s="3"/>
      <c r="AH8" s="3"/>
      <c r="AI8" s="3"/>
      <c r="AJ8" s="3"/>
      <c r="AK8" s="11" t="s">
        <v>52</v>
      </c>
      <c r="AL8" s="13" t="s">
        <v>93</v>
      </c>
      <c r="AM8" s="11" t="s">
        <v>52</v>
      </c>
      <c r="AN8" s="8" t="e">
        <f t="shared" si="3"/>
        <v>#N/A</v>
      </c>
      <c r="AO8" s="8" t="e">
        <f t="shared" si="3"/>
        <v>#N/A</v>
      </c>
      <c r="AP8" s="8" t="e">
        <f t="shared" si="3"/>
        <v>#N/A</v>
      </c>
      <c r="AQ8" s="8" t="e">
        <f t="shared" si="3"/>
        <v>#N/A</v>
      </c>
      <c r="AR8" s="8" t="e">
        <f t="shared" si="3"/>
        <v>#N/A</v>
      </c>
      <c r="AS8" s="8" t="e">
        <f t="shared" si="3"/>
        <v>#N/A</v>
      </c>
      <c r="AT8" s="8" t="e">
        <f t="shared" si="4"/>
        <v>#N/A</v>
      </c>
      <c r="AU8" s="8" t="e">
        <f t="shared" si="4"/>
        <v>#N/A</v>
      </c>
      <c r="AV8" s="8" t="e">
        <f t="shared" si="4"/>
        <v>#N/A</v>
      </c>
      <c r="AW8" s="8" t="e">
        <f t="shared" si="4"/>
        <v>#N/A</v>
      </c>
      <c r="AX8" s="8" t="e">
        <f t="shared" si="4"/>
        <v>#N/A</v>
      </c>
      <c r="AY8" s="8" t="e">
        <f t="shared" si="4"/>
        <v>#N/A</v>
      </c>
      <c r="AZ8" s="8" t="e">
        <f t="shared" si="5"/>
        <v>#N/A</v>
      </c>
      <c r="BA8" s="14"/>
      <c r="BB8" s="14"/>
      <c r="BC8" s="14"/>
      <c r="BD8" s="3"/>
      <c r="BE8" s="11" t="s">
        <v>52</v>
      </c>
      <c r="BF8" s="11" t="s">
        <v>52</v>
      </c>
      <c r="BG8" s="11">
        <v>2.48</v>
      </c>
      <c r="BH8" s="11">
        <v>2.4900000000000002</v>
      </c>
      <c r="BI8" s="11">
        <v>2.5</v>
      </c>
      <c r="BJ8" s="11">
        <v>2.5099999999999998</v>
      </c>
      <c r="BK8" s="11">
        <v>2.52</v>
      </c>
      <c r="BL8" s="11">
        <v>2.52</v>
      </c>
      <c r="BM8" s="11">
        <v>2.5299999999999998</v>
      </c>
      <c r="BN8" s="11">
        <v>2.54</v>
      </c>
      <c r="BO8" s="11">
        <v>2.5499999999999998</v>
      </c>
      <c r="BP8" s="11">
        <v>2.56</v>
      </c>
      <c r="BQ8" s="11">
        <v>2.57</v>
      </c>
      <c r="BR8" s="11">
        <v>2.57</v>
      </c>
      <c r="BS8" s="11">
        <v>2.58</v>
      </c>
      <c r="BT8" s="11">
        <v>2.59</v>
      </c>
      <c r="BU8" s="11">
        <v>2.6</v>
      </c>
      <c r="BV8" s="11">
        <v>2.61</v>
      </c>
      <c r="BW8" s="11">
        <v>2.61</v>
      </c>
      <c r="BX8" s="11">
        <v>2.62</v>
      </c>
      <c r="BY8" s="11">
        <v>2.63</v>
      </c>
      <c r="BZ8" s="11">
        <v>2.64</v>
      </c>
      <c r="CA8" s="11">
        <v>2.65</v>
      </c>
      <c r="CB8" s="11">
        <v>2.66</v>
      </c>
      <c r="CC8" s="11">
        <v>2.66</v>
      </c>
      <c r="CD8" s="11">
        <v>2.67</v>
      </c>
      <c r="CE8" s="11">
        <v>2.68</v>
      </c>
      <c r="CF8" s="11">
        <v>2.69</v>
      </c>
      <c r="CG8" s="11">
        <v>2.7</v>
      </c>
      <c r="CH8" s="11">
        <v>2.7</v>
      </c>
      <c r="CI8" s="11">
        <v>2.71</v>
      </c>
      <c r="CJ8" s="11">
        <v>2.72</v>
      </c>
      <c r="CK8" s="11">
        <v>2.73</v>
      </c>
      <c r="CL8" s="11">
        <v>2.74</v>
      </c>
      <c r="CM8" s="11">
        <v>2.75</v>
      </c>
      <c r="CN8" s="11">
        <v>2.75</v>
      </c>
      <c r="CO8" s="11">
        <v>2.76</v>
      </c>
      <c r="CP8" s="11">
        <v>2.77</v>
      </c>
      <c r="CQ8" s="11">
        <v>2.78</v>
      </c>
      <c r="CR8" s="11">
        <v>2.79</v>
      </c>
      <c r="CS8" s="11">
        <v>2.79</v>
      </c>
      <c r="CT8" s="11">
        <v>2.8</v>
      </c>
      <c r="CU8" s="11">
        <v>2.81</v>
      </c>
      <c r="CV8" s="11">
        <v>2.82</v>
      </c>
      <c r="CW8" s="11">
        <v>2.83</v>
      </c>
      <c r="CX8" s="11">
        <v>2.84</v>
      </c>
      <c r="CY8" s="11">
        <v>2.84</v>
      </c>
      <c r="CZ8" s="11">
        <v>2.85</v>
      </c>
      <c r="DA8" s="11">
        <v>2.86</v>
      </c>
      <c r="DB8" s="11">
        <v>2.89</v>
      </c>
      <c r="DC8" s="11">
        <v>2.93</v>
      </c>
      <c r="DD8" s="11">
        <v>2.96</v>
      </c>
      <c r="DE8" s="11">
        <v>2.98</v>
      </c>
      <c r="DF8" s="11">
        <v>2.99</v>
      </c>
      <c r="DG8" s="11">
        <v>3.01</v>
      </c>
      <c r="DH8" s="11">
        <v>3.02</v>
      </c>
      <c r="DI8" s="11">
        <v>3.04</v>
      </c>
      <c r="DJ8" s="11">
        <v>3.06</v>
      </c>
      <c r="DK8" s="11">
        <v>3.07</v>
      </c>
      <c r="DL8" s="11">
        <v>3.09</v>
      </c>
      <c r="DM8" s="11">
        <v>3.11</v>
      </c>
      <c r="DN8" s="11">
        <v>3.12</v>
      </c>
      <c r="DO8" s="11">
        <v>3.14</v>
      </c>
      <c r="DP8" s="11">
        <v>3.16</v>
      </c>
      <c r="DQ8" s="11">
        <v>3.17</v>
      </c>
      <c r="DR8" s="11">
        <v>3.19</v>
      </c>
      <c r="DS8" s="11">
        <v>3.2</v>
      </c>
      <c r="DT8" s="11">
        <v>3.22</v>
      </c>
      <c r="DU8" s="3"/>
      <c r="DV8" s="3"/>
      <c r="DW8" s="3"/>
      <c r="DX8" s="3"/>
      <c r="DY8" s="3"/>
      <c r="DZ8" s="3"/>
      <c r="EA8" s="3"/>
    </row>
    <row r="9" spans="1:176" x14ac:dyDescent="0.3">
      <c r="A9" s="507" t="s">
        <v>108</v>
      </c>
      <c r="B9" s="508"/>
      <c r="C9" s="12" t="s">
        <v>107</v>
      </c>
      <c r="D9" s="32" t="str">
        <f>IF(D7="","",ROUND(D8*D7,2))</f>
        <v/>
      </c>
      <c r="E9" s="20" t="s">
        <v>107</v>
      </c>
      <c r="F9" s="525"/>
      <c r="G9" s="526"/>
      <c r="H9" s="533"/>
      <c r="I9" s="40" t="s">
        <v>0</v>
      </c>
      <c r="J9" s="70"/>
      <c r="K9" s="34" t="str">
        <f>IF(H9="","",J9/$J$3)</f>
        <v/>
      </c>
      <c r="L9" s="35">
        <f>IF(OR($B$35="",$B$35=0),0,IF(H9="","",LOOKUP(H9,$AK$4:$AK$36,AN$4:AN$36)))</f>
        <v>0</v>
      </c>
      <c r="M9" s="35" t="str">
        <f>IF(H9="","",L9*K9)</f>
        <v/>
      </c>
      <c r="N9" s="40" t="s">
        <v>6</v>
      </c>
      <c r="O9" s="70"/>
      <c r="P9" s="34" t="str">
        <f>IF(H9="","",O9/$O$3)</f>
        <v/>
      </c>
      <c r="Q9" s="35">
        <f>IF(OR($B$38="",$B$38=0),0,IF(H9="","",LOOKUP(H9,$AK$4:$AK$36,AT$4:AT$36)))</f>
        <v>0</v>
      </c>
      <c r="R9" s="36" t="str">
        <f>IF(H9="","",Q9*P9)</f>
        <v/>
      </c>
      <c r="S9" s="10"/>
      <c r="T9" s="10"/>
      <c r="U9" s="10"/>
      <c r="V9" s="10"/>
      <c r="W9" s="10"/>
      <c r="X9" s="10"/>
      <c r="Y9" s="10"/>
      <c r="Z9" s="10"/>
      <c r="AA9" s="9" t="s">
        <v>6</v>
      </c>
      <c r="AB9" s="10">
        <f t="shared" ref="AB9:AB14" si="6">SUMIF($N$3:$N$148,AA9,$R$3:$R$148)</f>
        <v>0</v>
      </c>
      <c r="AC9" s="3"/>
      <c r="AD9" s="3"/>
      <c r="AE9" s="3"/>
      <c r="AF9" s="3"/>
      <c r="AG9" s="3"/>
      <c r="AH9" s="3"/>
      <c r="AI9" s="3"/>
      <c r="AJ9" s="3"/>
      <c r="AK9" s="11" t="s">
        <v>64</v>
      </c>
      <c r="AL9" s="13" t="s">
        <v>93</v>
      </c>
      <c r="AM9" s="11" t="s">
        <v>64</v>
      </c>
      <c r="AN9" s="8" t="e">
        <f t="shared" si="3"/>
        <v>#N/A</v>
      </c>
      <c r="AO9" s="8" t="e">
        <f t="shared" si="3"/>
        <v>#N/A</v>
      </c>
      <c r="AP9" s="8" t="e">
        <f t="shared" si="3"/>
        <v>#N/A</v>
      </c>
      <c r="AQ9" s="8" t="e">
        <f t="shared" si="3"/>
        <v>#N/A</v>
      </c>
      <c r="AR9" s="8" t="e">
        <f t="shared" si="3"/>
        <v>#N/A</v>
      </c>
      <c r="AS9" s="8" t="e">
        <f t="shared" si="3"/>
        <v>#N/A</v>
      </c>
      <c r="AT9" s="8" t="e">
        <f t="shared" si="4"/>
        <v>#N/A</v>
      </c>
      <c r="AU9" s="8" t="e">
        <f t="shared" si="4"/>
        <v>#N/A</v>
      </c>
      <c r="AV9" s="8" t="e">
        <f t="shared" si="4"/>
        <v>#N/A</v>
      </c>
      <c r="AW9" s="8" t="e">
        <f t="shared" si="4"/>
        <v>#N/A</v>
      </c>
      <c r="AX9" s="8" t="e">
        <f t="shared" si="4"/>
        <v>#N/A</v>
      </c>
      <c r="AY9" s="8" t="e">
        <f t="shared" si="4"/>
        <v>#N/A</v>
      </c>
      <c r="AZ9" s="8" t="e">
        <f t="shared" si="5"/>
        <v>#N/A</v>
      </c>
      <c r="BA9" s="14"/>
      <c r="BB9" s="14"/>
      <c r="BC9" s="14"/>
      <c r="BD9" s="3"/>
      <c r="BE9" s="11" t="s">
        <v>64</v>
      </c>
      <c r="BF9" s="11" t="s">
        <v>64</v>
      </c>
      <c r="BG9" s="11">
        <v>2.74</v>
      </c>
      <c r="BH9" s="11">
        <v>2.75</v>
      </c>
      <c r="BI9" s="11">
        <v>2.76</v>
      </c>
      <c r="BJ9" s="11">
        <v>2.77</v>
      </c>
      <c r="BK9" s="11">
        <v>2.78</v>
      </c>
      <c r="BL9" s="11">
        <v>2.78</v>
      </c>
      <c r="BM9" s="11">
        <v>2.79</v>
      </c>
      <c r="BN9" s="11">
        <v>2.8</v>
      </c>
      <c r="BO9" s="11">
        <v>2.81</v>
      </c>
      <c r="BP9" s="11">
        <v>2.82</v>
      </c>
      <c r="BQ9" s="11">
        <v>2.83</v>
      </c>
      <c r="BR9" s="11">
        <v>2.84</v>
      </c>
      <c r="BS9" s="11">
        <v>2.85</v>
      </c>
      <c r="BT9" s="11">
        <v>2.86</v>
      </c>
      <c r="BU9" s="11">
        <v>2.87</v>
      </c>
      <c r="BV9" s="11">
        <v>2.87</v>
      </c>
      <c r="BW9" s="11">
        <v>2.88</v>
      </c>
      <c r="BX9" s="11">
        <v>2.89</v>
      </c>
      <c r="BY9" s="11">
        <v>2.9</v>
      </c>
      <c r="BZ9" s="11">
        <v>2.91</v>
      </c>
      <c r="CA9" s="11">
        <v>2.92</v>
      </c>
      <c r="CB9" s="11">
        <v>2.93</v>
      </c>
      <c r="CC9" s="11">
        <v>2.94</v>
      </c>
      <c r="CD9" s="11">
        <v>2.95</v>
      </c>
      <c r="CE9" s="11">
        <v>2.96</v>
      </c>
      <c r="CF9" s="11">
        <v>2.97</v>
      </c>
      <c r="CG9" s="11">
        <v>2.97</v>
      </c>
      <c r="CH9" s="11">
        <v>2.98</v>
      </c>
      <c r="CI9" s="11">
        <v>2.99</v>
      </c>
      <c r="CJ9" s="11">
        <v>3</v>
      </c>
      <c r="CK9" s="11">
        <v>3.01</v>
      </c>
      <c r="CL9" s="11">
        <v>3.02</v>
      </c>
      <c r="CM9" s="11">
        <v>3.03</v>
      </c>
      <c r="CN9" s="11">
        <v>3.04</v>
      </c>
      <c r="CO9" s="11">
        <v>3.05</v>
      </c>
      <c r="CP9" s="11">
        <v>3.06</v>
      </c>
      <c r="CQ9" s="11">
        <v>3.06</v>
      </c>
      <c r="CR9" s="11">
        <v>3.07</v>
      </c>
      <c r="CS9" s="11">
        <v>3.08</v>
      </c>
      <c r="CT9" s="11">
        <v>3.09</v>
      </c>
      <c r="CU9" s="11">
        <v>3.1</v>
      </c>
      <c r="CV9" s="11">
        <v>3.11</v>
      </c>
      <c r="CW9" s="11">
        <v>3.12</v>
      </c>
      <c r="CX9" s="11">
        <v>3.13</v>
      </c>
      <c r="CY9" s="11">
        <v>3.14</v>
      </c>
      <c r="CZ9" s="11">
        <v>3.15</v>
      </c>
      <c r="DA9" s="11">
        <v>3.15</v>
      </c>
      <c r="DB9" s="11">
        <v>3.19</v>
      </c>
      <c r="DC9" s="11">
        <v>3.23</v>
      </c>
      <c r="DD9" s="11">
        <v>3.26</v>
      </c>
      <c r="DE9" s="11">
        <v>3.28</v>
      </c>
      <c r="DF9" s="11">
        <v>3.3</v>
      </c>
      <c r="DG9" s="11">
        <v>3.32</v>
      </c>
      <c r="DH9" s="11">
        <v>3.34</v>
      </c>
      <c r="DI9" s="11">
        <v>3.35</v>
      </c>
      <c r="DJ9" s="11">
        <v>3.37</v>
      </c>
      <c r="DK9" s="11">
        <v>3.39</v>
      </c>
      <c r="DL9" s="11">
        <v>3.41</v>
      </c>
      <c r="DM9" s="11">
        <v>3.43</v>
      </c>
      <c r="DN9" s="11">
        <v>3.44</v>
      </c>
      <c r="DO9" s="11">
        <v>3.46</v>
      </c>
      <c r="DP9" s="11">
        <v>3.48</v>
      </c>
      <c r="DQ9" s="11">
        <v>3.5</v>
      </c>
      <c r="DR9" s="11">
        <v>3.52</v>
      </c>
      <c r="DS9" s="11">
        <v>3.53</v>
      </c>
      <c r="DT9" s="11">
        <v>3.55</v>
      </c>
      <c r="DU9" s="3"/>
      <c r="DV9" s="3"/>
      <c r="DW9" s="3"/>
      <c r="DX9" s="3"/>
      <c r="DY9" s="3"/>
      <c r="DZ9" s="3"/>
      <c r="EA9" s="3"/>
    </row>
    <row r="10" spans="1:176" x14ac:dyDescent="0.3">
      <c r="A10" s="507" t="s">
        <v>110</v>
      </c>
      <c r="B10" s="508"/>
      <c r="C10" s="12" t="s">
        <v>107</v>
      </c>
      <c r="D10" s="32" t="str">
        <f>IF(D7="","",ROUND((SUMPRODUCT(B48:G48,B49:G49)+SUMPRODUCT(B51:G51,B52:G52)+SUMPRODUCT(B56:G56,B57:G57)+SUMPRODUCT(B59:G59,B60:G60)+SUMPRODUCT(B64:G64,B65:G65)+SUMPRODUCT(B67:G67,B68:G68)+SUMPRODUCT(B72:G72,B73:G73)+SUMPRODUCT(B75:G75,B76:G76)+SUMPRODUCT(B81:G81,B82:G82)+SUMPRODUCT(B84:G84,B85:G85)+SUMPRODUCT(B89:G89,B90:G90)+SUMPRODUCT(B92:G92,B93:G93)+SUMPRODUCT(B97:G97,B98:G98)/1000+SUMPRODUCT(B100:G100,B101:G101)/1000+SUMPRODUCT(B144:G144,B145:G145)/1000+SUMPRODUCT(B147:G147,B148:G148)/1000+SUMPRODUCT(B152:G152,B153:G153)/1000+SUMPRODUCT(B155:G155,B156:G156)/1000+SUMPRODUCT(B160:G160,B161:G161)/1000+SUMPRODUCT(B163:G163,B164:G164)/1000-SUMPRODUCT(B111:G111,B112:G112)/1000-SUMPRODUCT(B114:G114,B115:G115)/1000-SUMPRODUCT(B120:G120,B121:G121)/1000-SUMPRODUCT(B123:G123,B124:G124)/1000-SUMPRODUCT(B136:G136,B137:G137)/1000-SUMPRODUCT(B139:G139,B140:G140)/1000-SUMPRODUCT(B128:G128,B129:G129)/1000-SUMPRODUCT(B131:G131,B132:G132)/1000)/(1000*E32),2))</f>
        <v/>
      </c>
      <c r="E10" s="20" t="s">
        <v>107</v>
      </c>
      <c r="F10" s="525"/>
      <c r="G10" s="526"/>
      <c r="H10" s="533"/>
      <c r="I10" s="40" t="s">
        <v>1</v>
      </c>
      <c r="J10" s="70"/>
      <c r="K10" s="34" t="str">
        <f>IF(H9="","",J10/$J$4)</f>
        <v/>
      </c>
      <c r="L10" s="35">
        <f>IF(OR($C$35="",$C$35=0),0,IF(H9="","",LOOKUP(H9,$AK$4:$AK$36,AO$4:AO$36)))</f>
        <v>0</v>
      </c>
      <c r="M10" s="35" t="str">
        <f>IF(H9="","",L10*K10)</f>
        <v/>
      </c>
      <c r="N10" s="40" t="s">
        <v>7</v>
      </c>
      <c r="O10" s="70"/>
      <c r="P10" s="34" t="str">
        <f>IF(H9="","",O10/$O$4)</f>
        <v/>
      </c>
      <c r="Q10" s="35">
        <f>IF(OR($C$38="",$C$38=0),0,IF(H9="","",LOOKUP(H9,$AK$4:$AK$36,AU$4:AU$36)))</f>
        <v>0</v>
      </c>
      <c r="R10" s="36" t="str">
        <f>IF(H9="","",Q10*P10)</f>
        <v/>
      </c>
      <c r="S10" s="10"/>
      <c r="T10" s="10"/>
      <c r="U10" s="10"/>
      <c r="V10" s="10"/>
      <c r="W10" s="10"/>
      <c r="X10" s="10"/>
      <c r="Y10" s="10"/>
      <c r="Z10" s="10"/>
      <c r="AA10" s="9" t="s">
        <v>7</v>
      </c>
      <c r="AB10" s="10">
        <f t="shared" si="6"/>
        <v>0</v>
      </c>
      <c r="AC10" s="3"/>
      <c r="AD10" s="3"/>
      <c r="AE10" s="3"/>
      <c r="AF10" s="3"/>
      <c r="AG10" s="3"/>
      <c r="AH10" s="3"/>
      <c r="AI10" s="3"/>
      <c r="AJ10" s="3"/>
      <c r="AK10" s="11" t="s">
        <v>80</v>
      </c>
      <c r="AL10" s="13" t="s">
        <v>93</v>
      </c>
      <c r="AM10" s="11" t="s">
        <v>80</v>
      </c>
      <c r="AN10" s="8" t="e">
        <f t="shared" si="3"/>
        <v>#N/A</v>
      </c>
      <c r="AO10" s="8" t="e">
        <f t="shared" si="3"/>
        <v>#N/A</v>
      </c>
      <c r="AP10" s="8" t="e">
        <f t="shared" si="3"/>
        <v>#N/A</v>
      </c>
      <c r="AQ10" s="8" t="e">
        <f t="shared" si="3"/>
        <v>#N/A</v>
      </c>
      <c r="AR10" s="8" t="e">
        <f t="shared" si="3"/>
        <v>#N/A</v>
      </c>
      <c r="AS10" s="8" t="e">
        <f t="shared" si="3"/>
        <v>#N/A</v>
      </c>
      <c r="AT10" s="8" t="e">
        <f t="shared" si="4"/>
        <v>#N/A</v>
      </c>
      <c r="AU10" s="8" t="e">
        <f t="shared" si="4"/>
        <v>#N/A</v>
      </c>
      <c r="AV10" s="8" t="e">
        <f t="shared" si="4"/>
        <v>#N/A</v>
      </c>
      <c r="AW10" s="8" t="e">
        <f t="shared" si="4"/>
        <v>#N/A</v>
      </c>
      <c r="AX10" s="8" t="e">
        <f t="shared" si="4"/>
        <v>#N/A</v>
      </c>
      <c r="AY10" s="8" t="e">
        <f t="shared" si="4"/>
        <v>#N/A</v>
      </c>
      <c r="AZ10" s="8" t="e">
        <f t="shared" si="5"/>
        <v>#N/A</v>
      </c>
      <c r="BA10" s="14"/>
      <c r="BB10" s="14"/>
      <c r="BC10" s="14"/>
      <c r="BD10" s="3"/>
      <c r="BE10" s="11" t="s">
        <v>80</v>
      </c>
      <c r="BF10" s="11" t="s">
        <v>80</v>
      </c>
      <c r="BG10" s="11">
        <v>1.65</v>
      </c>
      <c r="BH10" s="11">
        <v>1.66</v>
      </c>
      <c r="BI10" s="11">
        <v>1.67</v>
      </c>
      <c r="BJ10" s="11">
        <v>1.67</v>
      </c>
      <c r="BK10" s="11">
        <v>1.68</v>
      </c>
      <c r="BL10" s="11">
        <v>1.68</v>
      </c>
      <c r="BM10" s="11">
        <v>1.69</v>
      </c>
      <c r="BN10" s="11">
        <v>1.69</v>
      </c>
      <c r="BO10" s="11">
        <v>1.7</v>
      </c>
      <c r="BP10" s="11">
        <v>1.7</v>
      </c>
      <c r="BQ10" s="11">
        <v>1.71</v>
      </c>
      <c r="BR10" s="11">
        <v>1.71</v>
      </c>
      <c r="BS10" s="11">
        <v>1.72</v>
      </c>
      <c r="BT10" s="11">
        <v>1.73</v>
      </c>
      <c r="BU10" s="11">
        <v>1.73</v>
      </c>
      <c r="BV10" s="11">
        <v>1.74</v>
      </c>
      <c r="BW10" s="11">
        <v>1.74</v>
      </c>
      <c r="BX10" s="11">
        <v>1.75</v>
      </c>
      <c r="BY10" s="11">
        <v>1.75</v>
      </c>
      <c r="BZ10" s="11">
        <v>1.76</v>
      </c>
      <c r="CA10" s="11">
        <v>1.76</v>
      </c>
      <c r="CB10" s="11">
        <v>1.77</v>
      </c>
      <c r="CC10" s="11">
        <v>1.77</v>
      </c>
      <c r="CD10" s="11">
        <v>1.78</v>
      </c>
      <c r="CE10" s="11">
        <v>1.79</v>
      </c>
      <c r="CF10" s="11">
        <v>1.79</v>
      </c>
      <c r="CG10" s="11">
        <v>1.8</v>
      </c>
      <c r="CH10" s="11">
        <v>1.8</v>
      </c>
      <c r="CI10" s="11">
        <v>1.81</v>
      </c>
      <c r="CJ10" s="11">
        <v>1.81</v>
      </c>
      <c r="CK10" s="11">
        <v>1.82</v>
      </c>
      <c r="CL10" s="11">
        <v>1.82</v>
      </c>
      <c r="CM10" s="11">
        <v>1.83</v>
      </c>
      <c r="CN10" s="11">
        <v>1.84</v>
      </c>
      <c r="CO10" s="11">
        <v>1.84</v>
      </c>
      <c r="CP10" s="11">
        <v>1.85</v>
      </c>
      <c r="CQ10" s="11">
        <v>1.85</v>
      </c>
      <c r="CR10" s="11">
        <v>1.86</v>
      </c>
      <c r="CS10" s="11">
        <v>1.86</v>
      </c>
      <c r="CT10" s="11">
        <v>1.87</v>
      </c>
      <c r="CU10" s="11">
        <v>1.87</v>
      </c>
      <c r="CV10" s="11">
        <v>1.88</v>
      </c>
      <c r="CW10" s="11">
        <v>1.88</v>
      </c>
      <c r="CX10" s="11">
        <v>1.89</v>
      </c>
      <c r="CY10" s="11">
        <v>1.9</v>
      </c>
      <c r="CZ10" s="11">
        <v>1.9</v>
      </c>
      <c r="DA10" s="11">
        <v>1.91</v>
      </c>
      <c r="DB10" s="11">
        <v>1.93</v>
      </c>
      <c r="DC10" s="11">
        <v>1.95</v>
      </c>
      <c r="DD10" s="11">
        <v>1.97</v>
      </c>
      <c r="DE10" s="11">
        <v>1.98</v>
      </c>
      <c r="DF10" s="11">
        <v>1.99</v>
      </c>
      <c r="DG10" s="11">
        <v>2</v>
      </c>
      <c r="DH10" s="11">
        <v>2.02</v>
      </c>
      <c r="DI10" s="11">
        <v>2.0299999999999998</v>
      </c>
      <c r="DJ10" s="11">
        <v>2.04</v>
      </c>
      <c r="DK10" s="11">
        <v>2.0499999999999998</v>
      </c>
      <c r="DL10" s="11">
        <v>2.06</v>
      </c>
      <c r="DM10" s="11">
        <v>2.0699999999999998</v>
      </c>
      <c r="DN10" s="11">
        <v>2.08</v>
      </c>
      <c r="DO10" s="11">
        <v>2.09</v>
      </c>
      <c r="DP10" s="11">
        <v>2.1</v>
      </c>
      <c r="DQ10" s="11">
        <v>2.11</v>
      </c>
      <c r="DR10" s="11">
        <v>2.12</v>
      </c>
      <c r="DS10" s="11">
        <v>2.14</v>
      </c>
      <c r="DT10" s="11">
        <v>2.15</v>
      </c>
      <c r="DU10" s="3"/>
      <c r="DV10" s="3"/>
      <c r="DW10" s="3"/>
      <c r="DX10" s="3"/>
      <c r="DY10" s="3"/>
      <c r="DZ10" s="3"/>
      <c r="EA10" s="3"/>
    </row>
    <row r="11" spans="1:176" x14ac:dyDescent="0.3">
      <c r="A11" s="507" t="s">
        <v>111</v>
      </c>
      <c r="B11" s="508"/>
      <c r="C11" s="12" t="s">
        <v>112</v>
      </c>
      <c r="D11" s="59" t="str">
        <f>IF(D7="","",ROUND((E40-E103)/(1000*E32),3))</f>
        <v/>
      </c>
      <c r="E11" s="20" t="s">
        <v>112</v>
      </c>
      <c r="F11" s="534"/>
      <c r="G11" s="535"/>
      <c r="H11" s="533"/>
      <c r="I11" s="40" t="s">
        <v>2</v>
      </c>
      <c r="J11" s="70"/>
      <c r="K11" s="34" t="str">
        <f>IF(H9="","",J11/$J$5)</f>
        <v/>
      </c>
      <c r="L11" s="35">
        <f>IF(OR($D$35="",$D$35=0),0,IF(H9="","",LOOKUP(H9,$AK$4:$AK$36,AP$4:AP$36)))</f>
        <v>0</v>
      </c>
      <c r="M11" s="35" t="str">
        <f>IF(H9="","",L11*K11)</f>
        <v/>
      </c>
      <c r="N11" s="40" t="s">
        <v>8</v>
      </c>
      <c r="O11" s="70"/>
      <c r="P11" s="34" t="str">
        <f>IF(H9="","",O11/$O$5)</f>
        <v/>
      </c>
      <c r="Q11" s="35">
        <f>IF(OR($D$38="",$D$38=0),0,IF(H9="","",LOOKUP(H9,$AK$4:$AK$36,AV$4:AV$36)))</f>
        <v>0</v>
      </c>
      <c r="R11" s="36" t="str">
        <f>IF(H9="","",Q11*P11)</f>
        <v/>
      </c>
      <c r="S11" s="10"/>
      <c r="T11" s="10"/>
      <c r="U11" s="10"/>
      <c r="V11" s="10"/>
      <c r="W11" s="10"/>
      <c r="X11" s="10"/>
      <c r="Y11" s="10"/>
      <c r="Z11" s="10"/>
      <c r="AA11" s="9" t="s">
        <v>8</v>
      </c>
      <c r="AB11" s="10">
        <f t="shared" si="6"/>
        <v>0</v>
      </c>
      <c r="AC11" s="3"/>
      <c r="AD11" s="3"/>
      <c r="AE11" s="3"/>
      <c r="AF11" s="3"/>
      <c r="AG11" s="3"/>
      <c r="AH11" s="3"/>
      <c r="AI11" s="3"/>
      <c r="AJ11" s="3"/>
      <c r="AK11" s="11" t="s">
        <v>72</v>
      </c>
      <c r="AL11" s="13" t="s">
        <v>93</v>
      </c>
      <c r="AM11" s="11" t="s">
        <v>72</v>
      </c>
      <c r="AN11" s="8" t="e">
        <f t="shared" si="3"/>
        <v>#N/A</v>
      </c>
      <c r="AO11" s="8" t="e">
        <f t="shared" si="3"/>
        <v>#N/A</v>
      </c>
      <c r="AP11" s="8" t="e">
        <f t="shared" si="3"/>
        <v>#N/A</v>
      </c>
      <c r="AQ11" s="8" t="e">
        <f t="shared" si="3"/>
        <v>#N/A</v>
      </c>
      <c r="AR11" s="8" t="e">
        <f t="shared" si="3"/>
        <v>#N/A</v>
      </c>
      <c r="AS11" s="8" t="e">
        <f t="shared" si="3"/>
        <v>#N/A</v>
      </c>
      <c r="AT11" s="8" t="e">
        <f t="shared" si="4"/>
        <v>#N/A</v>
      </c>
      <c r="AU11" s="8" t="e">
        <f t="shared" si="4"/>
        <v>#N/A</v>
      </c>
      <c r="AV11" s="8" t="e">
        <f t="shared" si="4"/>
        <v>#N/A</v>
      </c>
      <c r="AW11" s="8" t="e">
        <f t="shared" si="4"/>
        <v>#N/A</v>
      </c>
      <c r="AX11" s="8" t="e">
        <f t="shared" si="4"/>
        <v>#N/A</v>
      </c>
      <c r="AY11" s="8" t="e">
        <f t="shared" si="4"/>
        <v>#N/A</v>
      </c>
      <c r="AZ11" s="8" t="e">
        <f t="shared" si="5"/>
        <v>#N/A</v>
      </c>
      <c r="BA11" s="14"/>
      <c r="BB11" s="14"/>
      <c r="BC11" s="14"/>
      <c r="BD11" s="3"/>
      <c r="BE11" s="11" t="s">
        <v>72</v>
      </c>
      <c r="BF11" s="11" t="s">
        <v>72</v>
      </c>
      <c r="BG11" s="11">
        <v>1.65</v>
      </c>
      <c r="BH11" s="11">
        <v>1.66</v>
      </c>
      <c r="BI11" s="11">
        <v>1.67</v>
      </c>
      <c r="BJ11" s="11">
        <v>1.67</v>
      </c>
      <c r="BK11" s="11">
        <v>1.68</v>
      </c>
      <c r="BL11" s="11">
        <v>1.68</v>
      </c>
      <c r="BM11" s="11">
        <v>1.69</v>
      </c>
      <c r="BN11" s="11">
        <v>1.69</v>
      </c>
      <c r="BO11" s="11">
        <v>1.7</v>
      </c>
      <c r="BP11" s="11">
        <v>1.7</v>
      </c>
      <c r="BQ11" s="11">
        <v>1.71</v>
      </c>
      <c r="BR11" s="11">
        <v>1.71</v>
      </c>
      <c r="BS11" s="11">
        <v>1.72</v>
      </c>
      <c r="BT11" s="11">
        <v>1.73</v>
      </c>
      <c r="BU11" s="11">
        <v>1.73</v>
      </c>
      <c r="BV11" s="11">
        <v>1.74</v>
      </c>
      <c r="BW11" s="11">
        <v>1.74</v>
      </c>
      <c r="BX11" s="11">
        <v>1.75</v>
      </c>
      <c r="BY11" s="11">
        <v>1.75</v>
      </c>
      <c r="BZ11" s="11">
        <v>1.76</v>
      </c>
      <c r="CA11" s="11">
        <v>1.76</v>
      </c>
      <c r="CB11" s="11">
        <v>1.77</v>
      </c>
      <c r="CC11" s="11">
        <v>1.77</v>
      </c>
      <c r="CD11" s="11">
        <v>1.78</v>
      </c>
      <c r="CE11" s="11">
        <v>1.79</v>
      </c>
      <c r="CF11" s="11">
        <v>1.79</v>
      </c>
      <c r="CG11" s="11">
        <v>1.8</v>
      </c>
      <c r="CH11" s="11">
        <v>1.8</v>
      </c>
      <c r="CI11" s="11">
        <v>1.81</v>
      </c>
      <c r="CJ11" s="11">
        <v>1.81</v>
      </c>
      <c r="CK11" s="11">
        <v>1.82</v>
      </c>
      <c r="CL11" s="11">
        <v>1.82</v>
      </c>
      <c r="CM11" s="11">
        <v>1.83</v>
      </c>
      <c r="CN11" s="11">
        <v>1.84</v>
      </c>
      <c r="CO11" s="11">
        <v>1.84</v>
      </c>
      <c r="CP11" s="11">
        <v>1.85</v>
      </c>
      <c r="CQ11" s="11">
        <v>1.85</v>
      </c>
      <c r="CR11" s="11">
        <v>1.86</v>
      </c>
      <c r="CS11" s="11">
        <v>1.86</v>
      </c>
      <c r="CT11" s="11">
        <v>1.87</v>
      </c>
      <c r="CU11" s="11">
        <v>1.87</v>
      </c>
      <c r="CV11" s="11">
        <v>1.88</v>
      </c>
      <c r="CW11" s="11">
        <v>1.88</v>
      </c>
      <c r="CX11" s="11">
        <v>1.89</v>
      </c>
      <c r="CY11" s="11">
        <v>1.9</v>
      </c>
      <c r="CZ11" s="11">
        <v>1.9</v>
      </c>
      <c r="DA11" s="11">
        <v>1.91</v>
      </c>
      <c r="DB11" s="11">
        <v>1.93</v>
      </c>
      <c r="DC11" s="11">
        <v>1.95</v>
      </c>
      <c r="DD11" s="11">
        <v>1.97</v>
      </c>
      <c r="DE11" s="11">
        <v>1.98</v>
      </c>
      <c r="DF11" s="11">
        <v>1.99</v>
      </c>
      <c r="DG11" s="11">
        <v>2</v>
      </c>
      <c r="DH11" s="11">
        <v>2.02</v>
      </c>
      <c r="DI11" s="11">
        <v>2.0299999999999998</v>
      </c>
      <c r="DJ11" s="11">
        <v>2.04</v>
      </c>
      <c r="DK11" s="11">
        <v>2.0499999999999998</v>
      </c>
      <c r="DL11" s="11">
        <v>2.06</v>
      </c>
      <c r="DM11" s="11">
        <v>2.0699999999999998</v>
      </c>
      <c r="DN11" s="11">
        <v>2.08</v>
      </c>
      <c r="DO11" s="11">
        <v>2.09</v>
      </c>
      <c r="DP11" s="11">
        <v>2.1</v>
      </c>
      <c r="DQ11" s="11">
        <v>2.11</v>
      </c>
      <c r="DR11" s="11">
        <v>2.12</v>
      </c>
      <c r="DS11" s="11">
        <v>2.14</v>
      </c>
      <c r="DT11" s="11">
        <v>2.15</v>
      </c>
      <c r="DU11" s="3"/>
      <c r="DV11" s="3"/>
      <c r="DW11" s="3"/>
      <c r="DX11" s="3"/>
      <c r="DY11" s="3"/>
      <c r="DZ11" s="3"/>
      <c r="EA11" s="3"/>
    </row>
    <row r="12" spans="1:176" x14ac:dyDescent="0.3">
      <c r="A12" s="507" t="s">
        <v>115</v>
      </c>
      <c r="B12" s="508"/>
      <c r="C12" s="12" t="s">
        <v>114</v>
      </c>
      <c r="D12" s="80">
        <v>10.3</v>
      </c>
      <c r="E12" s="20" t="s">
        <v>114</v>
      </c>
      <c r="F12" s="525"/>
      <c r="G12" s="526"/>
      <c r="H12" s="533"/>
      <c r="I12" s="40" t="s">
        <v>3</v>
      </c>
      <c r="J12" s="70"/>
      <c r="K12" s="34" t="str">
        <f>IF(H9="","",J12/$J$6)</f>
        <v/>
      </c>
      <c r="L12" s="35">
        <f>IF(OR($E$35="",$E$35=0),0,IF(H9="","",LOOKUP(H9,$AK$4:$AK$36,AQ$4:AQ$36)))</f>
        <v>0</v>
      </c>
      <c r="M12" s="35" t="str">
        <f>IF(H9="","",L12*K12)</f>
        <v/>
      </c>
      <c r="N12" s="40" t="s">
        <v>9</v>
      </c>
      <c r="O12" s="70"/>
      <c r="P12" s="34" t="str">
        <f>IF(H9="","",O12/$O$6)</f>
        <v/>
      </c>
      <c r="Q12" s="35">
        <f>IF(OR($E$38="",$E$38=0),0,IF(H9="","",LOOKUP(H9,$AK$4:$AK$36,AW$4:AW$36)))</f>
        <v>0</v>
      </c>
      <c r="R12" s="36" t="str">
        <f>IF(H9="","",Q12*P12)</f>
        <v/>
      </c>
      <c r="S12" s="10"/>
      <c r="T12" s="10"/>
      <c r="U12" s="10"/>
      <c r="V12" s="10"/>
      <c r="W12" s="10"/>
      <c r="X12" s="10"/>
      <c r="Y12" s="10"/>
      <c r="Z12" s="10"/>
      <c r="AA12" s="9" t="s">
        <v>9</v>
      </c>
      <c r="AB12" s="10">
        <f t="shared" si="6"/>
        <v>0</v>
      </c>
      <c r="AC12" s="3"/>
      <c r="AD12" s="3"/>
      <c r="AE12" s="3"/>
      <c r="AF12" s="3"/>
      <c r="AG12" s="3"/>
      <c r="AH12" s="3"/>
      <c r="AI12" s="3"/>
      <c r="AJ12" s="3"/>
      <c r="AK12" s="11" t="s">
        <v>121</v>
      </c>
      <c r="AL12" s="13" t="s">
        <v>95</v>
      </c>
      <c r="AM12" s="11" t="s">
        <v>67</v>
      </c>
      <c r="AN12" s="8" t="e">
        <f t="shared" si="3"/>
        <v>#N/A</v>
      </c>
      <c r="AO12" s="8" t="e">
        <f t="shared" si="3"/>
        <v>#N/A</v>
      </c>
      <c r="AP12" s="8" t="e">
        <f t="shared" si="3"/>
        <v>#N/A</v>
      </c>
      <c r="AQ12" s="8" t="e">
        <f t="shared" si="3"/>
        <v>#N/A</v>
      </c>
      <c r="AR12" s="8" t="e">
        <f t="shared" si="3"/>
        <v>#N/A</v>
      </c>
      <c r="AS12" s="8" t="e">
        <f t="shared" si="3"/>
        <v>#N/A</v>
      </c>
      <c r="AT12" s="8" t="e">
        <f t="shared" si="4"/>
        <v>#N/A</v>
      </c>
      <c r="AU12" s="8" t="e">
        <f t="shared" si="4"/>
        <v>#N/A</v>
      </c>
      <c r="AV12" s="8" t="e">
        <f t="shared" si="4"/>
        <v>#N/A</v>
      </c>
      <c r="AW12" s="8" t="e">
        <f t="shared" si="4"/>
        <v>#N/A</v>
      </c>
      <c r="AX12" s="8" t="e">
        <f t="shared" si="4"/>
        <v>#N/A</v>
      </c>
      <c r="AY12" s="8" t="e">
        <f t="shared" si="4"/>
        <v>#N/A</v>
      </c>
      <c r="AZ12" s="8" t="e">
        <f t="shared" si="5"/>
        <v>#N/A</v>
      </c>
      <c r="BA12" s="14"/>
      <c r="BB12" s="14"/>
      <c r="BC12" s="14"/>
      <c r="BD12" s="3"/>
      <c r="BE12" s="11" t="s">
        <v>121</v>
      </c>
      <c r="BF12" s="11" t="s">
        <v>67</v>
      </c>
      <c r="BG12" s="11">
        <v>0.4</v>
      </c>
      <c r="BH12" s="11">
        <v>0.4</v>
      </c>
      <c r="BI12" s="11">
        <v>0.4</v>
      </c>
      <c r="BJ12" s="11">
        <v>0.4</v>
      </c>
      <c r="BK12" s="11">
        <v>0.4</v>
      </c>
      <c r="BL12" s="11">
        <v>0.4</v>
      </c>
      <c r="BM12" s="11">
        <v>0.4</v>
      </c>
      <c r="BN12" s="11">
        <v>0.4</v>
      </c>
      <c r="BO12" s="11">
        <v>0.4</v>
      </c>
      <c r="BP12" s="11">
        <v>0.4</v>
      </c>
      <c r="BQ12" s="11">
        <v>0.4</v>
      </c>
      <c r="BR12" s="11">
        <v>0.4</v>
      </c>
      <c r="BS12" s="11">
        <v>0.4</v>
      </c>
      <c r="BT12" s="11">
        <v>0.4</v>
      </c>
      <c r="BU12" s="11">
        <v>0.4</v>
      </c>
      <c r="BV12" s="11">
        <v>0.4</v>
      </c>
      <c r="BW12" s="11">
        <v>0.4</v>
      </c>
      <c r="BX12" s="11">
        <v>0.4</v>
      </c>
      <c r="BY12" s="11">
        <v>0.4</v>
      </c>
      <c r="BZ12" s="11">
        <v>0.4</v>
      </c>
      <c r="CA12" s="11">
        <v>0.4</v>
      </c>
      <c r="CB12" s="11">
        <v>0.4</v>
      </c>
      <c r="CC12" s="11">
        <v>0.4</v>
      </c>
      <c r="CD12" s="11">
        <v>0.4</v>
      </c>
      <c r="CE12" s="11">
        <v>0.4</v>
      </c>
      <c r="CF12" s="11">
        <v>0.4</v>
      </c>
      <c r="CG12" s="11">
        <v>0.4</v>
      </c>
      <c r="CH12" s="11">
        <v>0.4</v>
      </c>
      <c r="CI12" s="11">
        <v>0.4</v>
      </c>
      <c r="CJ12" s="11">
        <v>0.4</v>
      </c>
      <c r="CK12" s="11">
        <v>0.4</v>
      </c>
      <c r="CL12" s="11">
        <v>0.4</v>
      </c>
      <c r="CM12" s="11">
        <v>0.4</v>
      </c>
      <c r="CN12" s="11">
        <v>0.4</v>
      </c>
      <c r="CO12" s="11">
        <v>0.4</v>
      </c>
      <c r="CP12" s="11">
        <v>0.4</v>
      </c>
      <c r="CQ12" s="11">
        <v>0.4</v>
      </c>
      <c r="CR12" s="11">
        <v>0.4</v>
      </c>
      <c r="CS12" s="11">
        <v>0.4</v>
      </c>
      <c r="CT12" s="11">
        <v>0.4</v>
      </c>
      <c r="CU12" s="11">
        <v>0.4</v>
      </c>
      <c r="CV12" s="11">
        <v>0.4</v>
      </c>
      <c r="CW12" s="11">
        <v>0.4</v>
      </c>
      <c r="CX12" s="11">
        <v>0.4</v>
      </c>
      <c r="CY12" s="11">
        <v>0.4</v>
      </c>
      <c r="CZ12" s="11">
        <v>0.4</v>
      </c>
      <c r="DA12" s="11">
        <v>0.4</v>
      </c>
      <c r="DB12" s="11">
        <v>0.4</v>
      </c>
      <c r="DC12" s="11">
        <v>0.4</v>
      </c>
      <c r="DD12" s="11">
        <v>0.4</v>
      </c>
      <c r="DE12" s="11">
        <v>0.4</v>
      </c>
      <c r="DF12" s="11">
        <v>0.4</v>
      </c>
      <c r="DG12" s="11">
        <v>0.4</v>
      </c>
      <c r="DH12" s="11">
        <v>0.4</v>
      </c>
      <c r="DI12" s="11">
        <v>0.4</v>
      </c>
      <c r="DJ12" s="11">
        <v>0.4</v>
      </c>
      <c r="DK12" s="11">
        <v>0.4</v>
      </c>
      <c r="DL12" s="11">
        <v>0.4</v>
      </c>
      <c r="DM12" s="11">
        <v>0.4</v>
      </c>
      <c r="DN12" s="11">
        <v>0.4</v>
      </c>
      <c r="DO12" s="11">
        <v>0.4</v>
      </c>
      <c r="DP12" s="11">
        <v>0.4</v>
      </c>
      <c r="DQ12" s="11">
        <v>0.4</v>
      </c>
      <c r="DR12" s="11">
        <v>0.4</v>
      </c>
      <c r="DS12" s="11">
        <v>0.4</v>
      </c>
      <c r="DT12" s="11">
        <v>0.4</v>
      </c>
      <c r="DU12" s="3"/>
      <c r="DV12" s="3"/>
      <c r="DW12" s="3"/>
      <c r="DX12" s="3"/>
      <c r="DY12" s="3"/>
      <c r="DZ12" s="3"/>
      <c r="EA12" s="3"/>
    </row>
    <row r="13" spans="1:176" x14ac:dyDescent="0.3">
      <c r="A13" s="507" t="s">
        <v>113</v>
      </c>
      <c r="B13" s="508"/>
      <c r="C13" s="12" t="s">
        <v>107</v>
      </c>
      <c r="D13" s="32" t="str">
        <f>IF(D7="","",D10+D11*D12)</f>
        <v/>
      </c>
      <c r="E13" s="20" t="s">
        <v>107</v>
      </c>
      <c r="F13" s="525"/>
      <c r="G13" s="526"/>
      <c r="H13" s="533"/>
      <c r="I13" s="40" t="s">
        <v>4</v>
      </c>
      <c r="J13" s="70"/>
      <c r="K13" s="34" t="str">
        <f>IF(H9="","",J13/$J$7)</f>
        <v/>
      </c>
      <c r="L13" s="35">
        <f>IF(OR($F$35="",$F$35=0),0,IF(H9="","",LOOKUP(H9,$AK$4:$AK$36,AR$4:AR$36)))</f>
        <v>0</v>
      </c>
      <c r="M13" s="35" t="str">
        <f>IF(H9="","",L13*K13)</f>
        <v/>
      </c>
      <c r="N13" s="40" t="s">
        <v>10</v>
      </c>
      <c r="O13" s="70"/>
      <c r="P13" s="34" t="str">
        <f>IF(H9="","",O13/$O$7)</f>
        <v/>
      </c>
      <c r="Q13" s="35">
        <f>IF(OR($F$38="",$F$38=0),0,IF(H9="","",LOOKUP(H9,$AK$4:$AK$36,AX$4:AX$36)))</f>
        <v>0</v>
      </c>
      <c r="R13" s="36" t="str">
        <f>IF(H9="","",Q13*P13)</f>
        <v/>
      </c>
      <c r="S13" s="10"/>
      <c r="T13" s="10"/>
      <c r="U13" s="10"/>
      <c r="V13" s="10"/>
      <c r="W13" s="10"/>
      <c r="X13" s="10"/>
      <c r="Y13" s="10"/>
      <c r="Z13" s="10"/>
      <c r="AA13" s="9" t="s">
        <v>10</v>
      </c>
      <c r="AB13" s="10">
        <f t="shared" si="6"/>
        <v>0</v>
      </c>
      <c r="AC13" s="3"/>
      <c r="AD13" s="3"/>
      <c r="AE13" s="3"/>
      <c r="AF13" s="3"/>
      <c r="AG13" s="3"/>
      <c r="AH13" s="3"/>
      <c r="AI13" s="3"/>
      <c r="AJ13" s="3"/>
      <c r="AK13" s="11" t="s">
        <v>73</v>
      </c>
      <c r="AL13" s="13" t="s">
        <v>93</v>
      </c>
      <c r="AM13" s="11" t="s">
        <v>73</v>
      </c>
      <c r="AN13" s="8" t="e">
        <f t="shared" si="3"/>
        <v>#N/A</v>
      </c>
      <c r="AO13" s="8" t="e">
        <f t="shared" si="3"/>
        <v>#N/A</v>
      </c>
      <c r="AP13" s="8" t="e">
        <f t="shared" si="3"/>
        <v>#N/A</v>
      </c>
      <c r="AQ13" s="8" t="e">
        <f t="shared" si="3"/>
        <v>#N/A</v>
      </c>
      <c r="AR13" s="8" t="e">
        <f t="shared" si="3"/>
        <v>#N/A</v>
      </c>
      <c r="AS13" s="8" t="e">
        <f t="shared" si="3"/>
        <v>#N/A</v>
      </c>
      <c r="AT13" s="8" t="e">
        <f t="shared" si="4"/>
        <v>#N/A</v>
      </c>
      <c r="AU13" s="8" t="e">
        <f t="shared" si="4"/>
        <v>#N/A</v>
      </c>
      <c r="AV13" s="8" t="e">
        <f t="shared" si="4"/>
        <v>#N/A</v>
      </c>
      <c r="AW13" s="8" t="e">
        <f t="shared" si="4"/>
        <v>#N/A</v>
      </c>
      <c r="AX13" s="8" t="e">
        <f t="shared" si="4"/>
        <v>#N/A</v>
      </c>
      <c r="AY13" s="8" t="e">
        <f t="shared" si="4"/>
        <v>#N/A</v>
      </c>
      <c r="AZ13" s="8" t="e">
        <f t="shared" si="5"/>
        <v>#N/A</v>
      </c>
      <c r="BA13" s="14"/>
      <c r="BB13" s="14"/>
      <c r="BC13" s="14"/>
      <c r="BD13" s="3"/>
      <c r="BE13" s="11" t="s">
        <v>73</v>
      </c>
      <c r="BF13" s="11" t="s">
        <v>73</v>
      </c>
      <c r="BG13" s="11">
        <v>1.65</v>
      </c>
      <c r="BH13" s="11">
        <v>1.66</v>
      </c>
      <c r="BI13" s="11">
        <v>1.67</v>
      </c>
      <c r="BJ13" s="11">
        <v>1.67</v>
      </c>
      <c r="BK13" s="11">
        <v>1.68</v>
      </c>
      <c r="BL13" s="11">
        <v>1.68</v>
      </c>
      <c r="BM13" s="11">
        <v>1.69</v>
      </c>
      <c r="BN13" s="11">
        <v>1.69</v>
      </c>
      <c r="BO13" s="11">
        <v>1.7</v>
      </c>
      <c r="BP13" s="11">
        <v>1.7</v>
      </c>
      <c r="BQ13" s="11">
        <v>1.71</v>
      </c>
      <c r="BR13" s="11">
        <v>1.71</v>
      </c>
      <c r="BS13" s="11">
        <v>1.72</v>
      </c>
      <c r="BT13" s="11">
        <v>1.73</v>
      </c>
      <c r="BU13" s="11">
        <v>1.73</v>
      </c>
      <c r="BV13" s="11">
        <v>1.74</v>
      </c>
      <c r="BW13" s="11">
        <v>1.74</v>
      </c>
      <c r="BX13" s="11">
        <v>1.75</v>
      </c>
      <c r="BY13" s="11">
        <v>1.75</v>
      </c>
      <c r="BZ13" s="11">
        <v>1.76</v>
      </c>
      <c r="CA13" s="11">
        <v>1.76</v>
      </c>
      <c r="CB13" s="11">
        <v>1.77</v>
      </c>
      <c r="CC13" s="11">
        <v>1.77</v>
      </c>
      <c r="CD13" s="11">
        <v>1.78</v>
      </c>
      <c r="CE13" s="11">
        <v>1.79</v>
      </c>
      <c r="CF13" s="11">
        <v>1.79</v>
      </c>
      <c r="CG13" s="11">
        <v>1.8</v>
      </c>
      <c r="CH13" s="11">
        <v>1.8</v>
      </c>
      <c r="CI13" s="11">
        <v>1.81</v>
      </c>
      <c r="CJ13" s="11">
        <v>1.81</v>
      </c>
      <c r="CK13" s="11">
        <v>1.82</v>
      </c>
      <c r="CL13" s="11">
        <v>1.82</v>
      </c>
      <c r="CM13" s="11">
        <v>1.83</v>
      </c>
      <c r="CN13" s="11">
        <v>1.84</v>
      </c>
      <c r="CO13" s="11">
        <v>1.84</v>
      </c>
      <c r="CP13" s="11">
        <v>1.85</v>
      </c>
      <c r="CQ13" s="11">
        <v>1.85</v>
      </c>
      <c r="CR13" s="11">
        <v>1.86</v>
      </c>
      <c r="CS13" s="11">
        <v>1.86</v>
      </c>
      <c r="CT13" s="11">
        <v>1.87</v>
      </c>
      <c r="CU13" s="11">
        <v>1.87</v>
      </c>
      <c r="CV13" s="11">
        <v>1.88</v>
      </c>
      <c r="CW13" s="11">
        <v>1.88</v>
      </c>
      <c r="CX13" s="11">
        <v>1.89</v>
      </c>
      <c r="CY13" s="11">
        <v>1.9</v>
      </c>
      <c r="CZ13" s="11">
        <v>1.9</v>
      </c>
      <c r="DA13" s="11">
        <v>1.91</v>
      </c>
      <c r="DB13" s="11">
        <v>1.93</v>
      </c>
      <c r="DC13" s="11">
        <v>1.95</v>
      </c>
      <c r="DD13" s="11">
        <v>1.97</v>
      </c>
      <c r="DE13" s="11">
        <v>1.98</v>
      </c>
      <c r="DF13" s="11">
        <v>1.99</v>
      </c>
      <c r="DG13" s="11">
        <v>2</v>
      </c>
      <c r="DH13" s="11">
        <v>2.02</v>
      </c>
      <c r="DI13" s="11">
        <v>2.0299999999999998</v>
      </c>
      <c r="DJ13" s="11">
        <v>2.04</v>
      </c>
      <c r="DK13" s="11">
        <v>2.0499999999999998</v>
      </c>
      <c r="DL13" s="11">
        <v>2.06</v>
      </c>
      <c r="DM13" s="11">
        <v>2.0699999999999998</v>
      </c>
      <c r="DN13" s="11">
        <v>2.08</v>
      </c>
      <c r="DO13" s="11">
        <v>2.09</v>
      </c>
      <c r="DP13" s="11">
        <v>2.1</v>
      </c>
      <c r="DQ13" s="11">
        <v>2.11</v>
      </c>
      <c r="DR13" s="11">
        <v>2.12</v>
      </c>
      <c r="DS13" s="11">
        <v>2.14</v>
      </c>
      <c r="DT13" s="11">
        <v>2.15</v>
      </c>
      <c r="DU13" s="3"/>
      <c r="DV13" s="3"/>
      <c r="DW13" s="3"/>
      <c r="DX13" s="3"/>
      <c r="DY13" s="3"/>
      <c r="DZ13" s="3"/>
      <c r="EA13" s="3"/>
    </row>
    <row r="14" spans="1:176" ht="19.2" thickBot="1" x14ac:dyDescent="0.35">
      <c r="A14" s="513" t="s">
        <v>116</v>
      </c>
      <c r="B14" s="514"/>
      <c r="C14" s="75" t="s">
        <v>106</v>
      </c>
      <c r="D14" s="33" t="str">
        <f>IF(D7="","",IF(OR(D13&lt;D9,D13=D9),"دارد","ندارد"))</f>
        <v/>
      </c>
      <c r="E14" s="74" t="s">
        <v>106</v>
      </c>
      <c r="F14" s="544"/>
      <c r="G14" s="545"/>
      <c r="H14" s="533"/>
      <c r="I14" s="40" t="s">
        <v>5</v>
      </c>
      <c r="J14" s="70"/>
      <c r="K14" s="34" t="str">
        <f>IF(H9="","",J14/$J$8)</f>
        <v/>
      </c>
      <c r="L14" s="35">
        <f>IF(OR($G$35="",$G$35=0),0,IF(H9="","",LOOKUP(H9,$AK$4:$AK$36,AS$4:AS$36)))</f>
        <v>0</v>
      </c>
      <c r="M14" s="35" t="str">
        <f>IF(H9="","",L14*K14)</f>
        <v/>
      </c>
      <c r="N14" s="40" t="s">
        <v>11</v>
      </c>
      <c r="O14" s="70"/>
      <c r="P14" s="34" t="str">
        <f>IF(H9="","",O14/$O$8)</f>
        <v/>
      </c>
      <c r="Q14" s="35">
        <f>IF(OR($G$38="",$G$38=0),0,IF(H9="","",LOOKUP(H9,$AK$4:$AK$36,AY$4:AY$36)))</f>
        <v>0</v>
      </c>
      <c r="R14" s="36" t="str">
        <f>IF(H9="","",Q14*P14)</f>
        <v/>
      </c>
      <c r="S14" s="10"/>
      <c r="T14" s="10"/>
      <c r="U14" s="10"/>
      <c r="V14" s="10"/>
      <c r="W14" s="10"/>
      <c r="X14" s="10"/>
      <c r="Y14" s="10"/>
      <c r="Z14" s="10"/>
      <c r="AA14" s="9" t="s">
        <v>11</v>
      </c>
      <c r="AB14" s="10">
        <f t="shared" si="6"/>
        <v>0</v>
      </c>
      <c r="AC14" s="3"/>
      <c r="AD14" s="3"/>
      <c r="AE14" s="3"/>
      <c r="AF14" s="3"/>
      <c r="AG14" s="3"/>
      <c r="AH14" s="3"/>
      <c r="AI14" s="3"/>
      <c r="AJ14" s="3"/>
      <c r="AK14" s="11" t="s">
        <v>147</v>
      </c>
      <c r="AL14" s="13" t="s">
        <v>93</v>
      </c>
      <c r="AM14" s="11" t="s">
        <v>147</v>
      </c>
      <c r="AN14" s="8" t="e">
        <f t="shared" si="3"/>
        <v>#N/A</v>
      </c>
      <c r="AO14" s="8" t="e">
        <f t="shared" si="3"/>
        <v>#N/A</v>
      </c>
      <c r="AP14" s="8" t="e">
        <f t="shared" si="3"/>
        <v>#N/A</v>
      </c>
      <c r="AQ14" s="8" t="e">
        <f t="shared" si="3"/>
        <v>#N/A</v>
      </c>
      <c r="AR14" s="8" t="e">
        <f t="shared" si="3"/>
        <v>#N/A</v>
      </c>
      <c r="AS14" s="8" t="e">
        <f t="shared" si="3"/>
        <v>#N/A</v>
      </c>
      <c r="AT14" s="8" t="e">
        <f t="shared" si="4"/>
        <v>#N/A</v>
      </c>
      <c r="AU14" s="8" t="e">
        <f t="shared" si="4"/>
        <v>#N/A</v>
      </c>
      <c r="AV14" s="8" t="e">
        <f t="shared" si="4"/>
        <v>#N/A</v>
      </c>
      <c r="AW14" s="8" t="e">
        <f t="shared" si="4"/>
        <v>#N/A</v>
      </c>
      <c r="AX14" s="8" t="e">
        <f t="shared" si="4"/>
        <v>#N/A</v>
      </c>
      <c r="AY14" s="8" t="e">
        <f t="shared" si="4"/>
        <v>#N/A</v>
      </c>
      <c r="AZ14" s="8" t="e">
        <f t="shared" si="5"/>
        <v>#N/A</v>
      </c>
      <c r="BA14" s="14"/>
      <c r="BB14" s="14"/>
      <c r="BC14" s="14"/>
      <c r="BD14" s="3"/>
      <c r="BE14" s="11" t="s">
        <v>147</v>
      </c>
      <c r="BF14" s="11" t="s">
        <v>147</v>
      </c>
      <c r="BG14" s="11">
        <v>3.04</v>
      </c>
      <c r="BH14" s="11">
        <v>3.0500000000000003</v>
      </c>
      <c r="BI14" s="11">
        <v>3.06</v>
      </c>
      <c r="BJ14" s="11">
        <v>3.08</v>
      </c>
      <c r="BK14" s="11">
        <v>3.0900000000000003</v>
      </c>
      <c r="BL14" s="11">
        <v>3.1</v>
      </c>
      <c r="BM14" s="11">
        <v>3.1100000000000003</v>
      </c>
      <c r="BN14" s="11">
        <v>3.11</v>
      </c>
      <c r="BO14" s="11">
        <v>3.12</v>
      </c>
      <c r="BP14" s="11">
        <v>3.13</v>
      </c>
      <c r="BQ14" s="11">
        <v>3.1399999999999997</v>
      </c>
      <c r="BR14" s="11">
        <v>3.1599999999999997</v>
      </c>
      <c r="BS14" s="11">
        <v>3.17</v>
      </c>
      <c r="BT14" s="11">
        <v>3.1799999999999997</v>
      </c>
      <c r="BU14" s="11">
        <v>3.19</v>
      </c>
      <c r="BV14" s="11">
        <v>3.1999999999999997</v>
      </c>
      <c r="BW14" s="11">
        <v>3.2</v>
      </c>
      <c r="BX14" s="11">
        <v>3.21</v>
      </c>
      <c r="BY14" s="11">
        <v>3.22</v>
      </c>
      <c r="BZ14" s="11">
        <v>3.24</v>
      </c>
      <c r="CA14" s="11">
        <v>3.25</v>
      </c>
      <c r="CB14" s="11">
        <v>3.2600000000000002</v>
      </c>
      <c r="CC14" s="11">
        <v>3.27</v>
      </c>
      <c r="CD14" s="11">
        <v>3.2800000000000002</v>
      </c>
      <c r="CE14" s="11">
        <v>3.28</v>
      </c>
      <c r="CF14" s="11">
        <v>3.29</v>
      </c>
      <c r="CG14" s="11">
        <v>3.3</v>
      </c>
      <c r="CH14" s="11">
        <v>3.31</v>
      </c>
      <c r="CI14" s="11">
        <v>3.33</v>
      </c>
      <c r="CJ14" s="11">
        <v>3.34</v>
      </c>
      <c r="CK14" s="11">
        <v>3.35</v>
      </c>
      <c r="CL14" s="11">
        <v>3.36</v>
      </c>
      <c r="CM14" s="11">
        <v>3.3699999999999997</v>
      </c>
      <c r="CN14" s="11">
        <v>3.37</v>
      </c>
      <c r="CO14" s="11">
        <v>3.38</v>
      </c>
      <c r="CP14" s="11">
        <v>3.39</v>
      </c>
      <c r="CQ14" s="11">
        <v>3.41</v>
      </c>
      <c r="CR14" s="11">
        <v>3.42</v>
      </c>
      <c r="CS14" s="11">
        <v>3.43</v>
      </c>
      <c r="CT14" s="11">
        <v>3.44</v>
      </c>
      <c r="CU14" s="11">
        <v>3.45</v>
      </c>
      <c r="CV14" s="11">
        <v>3.4499999999999997</v>
      </c>
      <c r="CW14" s="11">
        <v>3.46</v>
      </c>
      <c r="CX14" s="11">
        <v>3.4699999999999998</v>
      </c>
      <c r="CY14" s="11">
        <v>3.4899999999999998</v>
      </c>
      <c r="CZ14" s="11">
        <v>3.5</v>
      </c>
      <c r="DA14" s="11">
        <v>3.51</v>
      </c>
      <c r="DB14" s="11">
        <v>3.54</v>
      </c>
      <c r="DC14" s="11">
        <v>3.59</v>
      </c>
      <c r="DD14" s="11">
        <v>3.6199999999999997</v>
      </c>
      <c r="DE14" s="11">
        <v>3.65</v>
      </c>
      <c r="DF14" s="11">
        <v>3.6699999999999995</v>
      </c>
      <c r="DG14" s="11">
        <v>3.69</v>
      </c>
      <c r="DH14" s="11">
        <v>3.7099999999999995</v>
      </c>
      <c r="DI14" s="11">
        <v>3.73</v>
      </c>
      <c r="DJ14" s="11">
        <v>3.7500000000000004</v>
      </c>
      <c r="DK14" s="11">
        <v>3.77</v>
      </c>
      <c r="DL14" s="11">
        <v>3.7900000000000005</v>
      </c>
      <c r="DM14" s="11">
        <v>3.8099999999999996</v>
      </c>
      <c r="DN14" s="11">
        <v>3.83</v>
      </c>
      <c r="DO14" s="11">
        <v>3.8499999999999996</v>
      </c>
      <c r="DP14" s="11">
        <v>3.87</v>
      </c>
      <c r="DQ14" s="11">
        <v>3.88</v>
      </c>
      <c r="DR14" s="11">
        <v>3.91</v>
      </c>
      <c r="DS14" s="11">
        <v>3.9299999999999997</v>
      </c>
      <c r="DT14" s="11">
        <v>3.95</v>
      </c>
      <c r="DU14" s="3"/>
      <c r="DV14" s="3"/>
      <c r="DW14" s="3"/>
      <c r="DX14" s="3"/>
      <c r="DY14" s="3"/>
      <c r="DZ14" s="3"/>
      <c r="EA14" s="3"/>
    </row>
    <row r="15" spans="1:176" ht="19.2" thickBot="1" x14ac:dyDescent="0.35">
      <c r="A15" s="546"/>
      <c r="B15" s="547"/>
      <c r="C15" s="547"/>
      <c r="D15" s="547"/>
      <c r="E15" s="547"/>
      <c r="F15" s="547"/>
      <c r="G15" s="548"/>
      <c r="H15" s="533"/>
      <c r="I15" s="40" t="s">
        <v>0</v>
      </c>
      <c r="J15" s="70"/>
      <c r="K15" s="34" t="str">
        <f t="shared" ref="K15" si="7">IF(H15="","",J15/$J$3)</f>
        <v/>
      </c>
      <c r="L15" s="35">
        <f>IF(OR($B$35="",$B$35=0),0,IF(H15="","",LOOKUP(H15,$AK$4:$AK$36,AN$4:AN$36)))</f>
        <v>0</v>
      </c>
      <c r="M15" s="35" t="str">
        <f t="shared" ref="M15" si="8">IF(H15="","",L15*K15)</f>
        <v/>
      </c>
      <c r="N15" s="40" t="s">
        <v>6</v>
      </c>
      <c r="O15" s="70"/>
      <c r="P15" s="34" t="str">
        <f t="shared" ref="P15" si="9">IF(H15="","",O15/$O$3)</f>
        <v/>
      </c>
      <c r="Q15" s="35">
        <f>IF(OR($B$38="",$B$38=0),0,IF(H15="","",LOOKUP(H15,$AK$4:$AK$36,AT$4:AT$36)))</f>
        <v>0</v>
      </c>
      <c r="R15" s="36" t="str">
        <f t="shared" ref="R15" si="10">IF(H15="","",Q15*P15)</f>
        <v/>
      </c>
      <c r="S15" s="10"/>
      <c r="T15" s="10"/>
      <c r="U15" s="10"/>
      <c r="V15" s="10"/>
      <c r="W15" s="10"/>
      <c r="X15" s="10"/>
      <c r="Y15" s="10"/>
      <c r="Z15" s="10"/>
      <c r="AA15" s="10" t="s">
        <v>124</v>
      </c>
      <c r="AB15" s="10">
        <f>AVERAGE(AB3:AB14)</f>
        <v>0</v>
      </c>
      <c r="AC15" s="3"/>
      <c r="AD15" s="3"/>
      <c r="AE15" s="3"/>
      <c r="AF15" s="3"/>
      <c r="AG15" s="3"/>
      <c r="AH15" s="3"/>
      <c r="AI15" s="3"/>
      <c r="AJ15" s="3"/>
      <c r="AK15" s="11" t="s">
        <v>62</v>
      </c>
      <c r="AL15" s="13" t="s">
        <v>93</v>
      </c>
      <c r="AM15" s="11" t="s">
        <v>62</v>
      </c>
      <c r="AN15" s="8" t="e">
        <f t="shared" si="3"/>
        <v>#N/A</v>
      </c>
      <c r="AO15" s="8" t="e">
        <f t="shared" si="3"/>
        <v>#N/A</v>
      </c>
      <c r="AP15" s="8" t="e">
        <f t="shared" si="3"/>
        <v>#N/A</v>
      </c>
      <c r="AQ15" s="8" t="e">
        <f t="shared" si="3"/>
        <v>#N/A</v>
      </c>
      <c r="AR15" s="8" t="e">
        <f t="shared" si="3"/>
        <v>#N/A</v>
      </c>
      <c r="AS15" s="8" t="e">
        <f t="shared" si="3"/>
        <v>#N/A</v>
      </c>
      <c r="AT15" s="8" t="e">
        <f t="shared" si="4"/>
        <v>#N/A</v>
      </c>
      <c r="AU15" s="8" t="e">
        <f t="shared" si="4"/>
        <v>#N/A</v>
      </c>
      <c r="AV15" s="8" t="e">
        <f t="shared" si="4"/>
        <v>#N/A</v>
      </c>
      <c r="AW15" s="8" t="e">
        <f t="shared" si="4"/>
        <v>#N/A</v>
      </c>
      <c r="AX15" s="8" t="e">
        <f t="shared" si="4"/>
        <v>#N/A</v>
      </c>
      <c r="AY15" s="8" t="e">
        <f t="shared" si="4"/>
        <v>#N/A</v>
      </c>
      <c r="AZ15" s="8" t="e">
        <f t="shared" si="5"/>
        <v>#N/A</v>
      </c>
      <c r="BA15" s="14"/>
      <c r="BB15" s="14"/>
      <c r="BC15" s="14"/>
      <c r="BD15" s="3"/>
      <c r="BE15" s="11" t="s">
        <v>62</v>
      </c>
      <c r="BF15" s="11" t="s">
        <v>62</v>
      </c>
      <c r="BG15" s="11">
        <v>4.82</v>
      </c>
      <c r="BH15" s="11">
        <v>4.83</v>
      </c>
      <c r="BI15" s="11">
        <v>4.8499999999999996</v>
      </c>
      <c r="BJ15" s="11">
        <v>4.8600000000000003</v>
      </c>
      <c r="BK15" s="11">
        <v>4.88</v>
      </c>
      <c r="BL15" s="11">
        <v>4.9000000000000004</v>
      </c>
      <c r="BM15" s="11">
        <v>4.91</v>
      </c>
      <c r="BN15" s="11">
        <v>4.93</v>
      </c>
      <c r="BO15" s="11">
        <v>4.9400000000000004</v>
      </c>
      <c r="BP15" s="11">
        <v>4.96</v>
      </c>
      <c r="BQ15" s="11">
        <v>4.97</v>
      </c>
      <c r="BR15" s="11">
        <v>4.99</v>
      </c>
      <c r="BS15" s="11">
        <v>5.01</v>
      </c>
      <c r="BT15" s="11">
        <v>5.0199999999999996</v>
      </c>
      <c r="BU15" s="11">
        <v>5.04</v>
      </c>
      <c r="BV15" s="11">
        <v>5.05</v>
      </c>
      <c r="BW15" s="11">
        <v>5.07</v>
      </c>
      <c r="BX15" s="11">
        <v>5.09</v>
      </c>
      <c r="BY15" s="11">
        <v>5.0999999999999996</v>
      </c>
      <c r="BZ15" s="11">
        <v>5.12</v>
      </c>
      <c r="CA15" s="11">
        <v>5.13</v>
      </c>
      <c r="CB15" s="11">
        <v>5.15</v>
      </c>
      <c r="CC15" s="11">
        <v>5.17</v>
      </c>
      <c r="CD15" s="11">
        <v>5.18</v>
      </c>
      <c r="CE15" s="11">
        <v>5.2</v>
      </c>
      <c r="CF15" s="11">
        <v>5.21</v>
      </c>
      <c r="CG15" s="11">
        <v>5.23</v>
      </c>
      <c r="CH15" s="11">
        <v>5.24</v>
      </c>
      <c r="CI15" s="11">
        <v>5.26</v>
      </c>
      <c r="CJ15" s="11">
        <v>5.28</v>
      </c>
      <c r="CK15" s="11">
        <v>5.29</v>
      </c>
      <c r="CL15" s="11">
        <v>5.31</v>
      </c>
      <c r="CM15" s="11">
        <v>5.32</v>
      </c>
      <c r="CN15" s="11">
        <v>5.34</v>
      </c>
      <c r="CO15" s="11">
        <v>5.36</v>
      </c>
      <c r="CP15" s="11">
        <v>5.37</v>
      </c>
      <c r="CQ15" s="11">
        <v>5.39</v>
      </c>
      <c r="CR15" s="11">
        <v>5.4</v>
      </c>
      <c r="CS15" s="11">
        <v>5.42</v>
      </c>
      <c r="CT15" s="11">
        <v>5.44</v>
      </c>
      <c r="CU15" s="11">
        <v>5.45</v>
      </c>
      <c r="CV15" s="11">
        <v>5.47</v>
      </c>
      <c r="CW15" s="11">
        <v>5.48</v>
      </c>
      <c r="CX15" s="11">
        <v>5.5</v>
      </c>
      <c r="CY15" s="11">
        <v>5.51</v>
      </c>
      <c r="CZ15" s="11">
        <v>5.53</v>
      </c>
      <c r="DA15" s="11">
        <v>5.55</v>
      </c>
      <c r="DB15" s="11">
        <v>5.61</v>
      </c>
      <c r="DC15" s="11">
        <v>5.67</v>
      </c>
      <c r="DD15" s="11">
        <v>5.74</v>
      </c>
      <c r="DE15" s="11">
        <v>5.77</v>
      </c>
      <c r="DF15" s="11">
        <v>5.8</v>
      </c>
      <c r="DG15" s="11">
        <v>5.83</v>
      </c>
      <c r="DH15" s="11">
        <v>5.86</v>
      </c>
      <c r="DI15" s="11">
        <v>5.9</v>
      </c>
      <c r="DJ15" s="11">
        <v>5.93</v>
      </c>
      <c r="DK15" s="11">
        <v>5.96</v>
      </c>
      <c r="DL15" s="11">
        <v>5.99</v>
      </c>
      <c r="DM15" s="11">
        <v>6.02</v>
      </c>
      <c r="DN15" s="11">
        <v>6.06</v>
      </c>
      <c r="DO15" s="11">
        <v>6.09</v>
      </c>
      <c r="DP15" s="11">
        <v>6.12</v>
      </c>
      <c r="DQ15" s="11">
        <v>6.15</v>
      </c>
      <c r="DR15" s="11">
        <v>6.18</v>
      </c>
      <c r="DS15" s="11">
        <v>6.21</v>
      </c>
      <c r="DT15" s="11">
        <v>6.25</v>
      </c>
      <c r="DU15" s="3"/>
      <c r="DV15" s="3"/>
      <c r="DW15" s="3"/>
      <c r="DX15" s="3"/>
      <c r="DY15" s="3"/>
      <c r="DZ15" s="3"/>
      <c r="EA15" s="3"/>
    </row>
    <row r="16" spans="1:176" x14ac:dyDescent="0.3">
      <c r="A16" s="549" t="s">
        <v>15</v>
      </c>
      <c r="B16" s="550"/>
      <c r="C16" s="48" t="str">
        <f>IF(E16=0,"",IF(SUM(B19:G19,B22:G22)=0,0,ROUND((SUMPRODUCT(B19:G19,B18:G18)+SUMPRODUCT(B22:G22,B21:G21))/SUM(B18:G18,B21:G21),2)))</f>
        <v/>
      </c>
      <c r="D16" s="17" t="s">
        <v>13</v>
      </c>
      <c r="E16" s="539">
        <f>SUM(B18:G18,B21:G21)</f>
        <v>0</v>
      </c>
      <c r="F16" s="540"/>
      <c r="G16" s="18" t="s">
        <v>21</v>
      </c>
      <c r="H16" s="533"/>
      <c r="I16" s="40" t="s">
        <v>1</v>
      </c>
      <c r="J16" s="70"/>
      <c r="K16" s="34" t="str">
        <f t="shared" ref="K16" si="11">IF(H15="","",J16/$J$4)</f>
        <v/>
      </c>
      <c r="L16" s="35">
        <f>IF(OR($C$35="",$C$35=0),0,IF(H15="","",LOOKUP(H15,$AK$4:$AK$36,AO$4:AO$36)))</f>
        <v>0</v>
      </c>
      <c r="M16" s="35" t="str">
        <f t="shared" ref="M16" si="12">IF(H15="","",L16*K16)</f>
        <v/>
      </c>
      <c r="N16" s="40" t="s">
        <v>7</v>
      </c>
      <c r="O16" s="70"/>
      <c r="P16" s="34" t="str">
        <f t="shared" ref="P16" si="13">IF(H15="","",O16/$O$4)</f>
        <v/>
      </c>
      <c r="Q16" s="35">
        <f>IF(OR($C$38="",$C$38=0),0,IF(H15="","",LOOKUP(H15,$AK$4:$AK$36,AU$4:AU$36)))</f>
        <v>0</v>
      </c>
      <c r="R16" s="36" t="str">
        <f t="shared" ref="R16" si="14">IF(H15="","",Q16*P16)</f>
        <v/>
      </c>
      <c r="S16" s="10"/>
      <c r="T16" s="10"/>
      <c r="U16" s="10"/>
      <c r="V16" s="10"/>
      <c r="W16" s="10"/>
      <c r="X16" s="10"/>
      <c r="Y16" s="10"/>
      <c r="Z16" s="10"/>
      <c r="AA16" s="10"/>
      <c r="AB16" s="10"/>
      <c r="AC16" s="3"/>
      <c r="AD16" s="3"/>
      <c r="AE16" s="3"/>
      <c r="AF16" s="3"/>
      <c r="AG16" s="3"/>
      <c r="AH16" s="3"/>
      <c r="AI16" s="3"/>
      <c r="AJ16" s="3"/>
      <c r="AK16" s="11" t="s">
        <v>63</v>
      </c>
      <c r="AL16" s="13" t="s">
        <v>93</v>
      </c>
      <c r="AM16" s="11" t="s">
        <v>63</v>
      </c>
      <c r="AN16" s="8" t="e">
        <f t="shared" si="3"/>
        <v>#N/A</v>
      </c>
      <c r="AO16" s="8" t="e">
        <f t="shared" si="3"/>
        <v>#N/A</v>
      </c>
      <c r="AP16" s="8" t="e">
        <f t="shared" si="3"/>
        <v>#N/A</v>
      </c>
      <c r="AQ16" s="8" t="e">
        <f t="shared" si="3"/>
        <v>#N/A</v>
      </c>
      <c r="AR16" s="8" t="e">
        <f t="shared" si="3"/>
        <v>#N/A</v>
      </c>
      <c r="AS16" s="8" t="e">
        <f t="shared" si="3"/>
        <v>#N/A</v>
      </c>
      <c r="AT16" s="8" t="e">
        <f t="shared" si="4"/>
        <v>#N/A</v>
      </c>
      <c r="AU16" s="8" t="e">
        <f t="shared" si="4"/>
        <v>#N/A</v>
      </c>
      <c r="AV16" s="8" t="e">
        <f t="shared" si="4"/>
        <v>#N/A</v>
      </c>
      <c r="AW16" s="8" t="e">
        <f t="shared" si="4"/>
        <v>#N/A</v>
      </c>
      <c r="AX16" s="8" t="e">
        <f t="shared" si="4"/>
        <v>#N/A</v>
      </c>
      <c r="AY16" s="8" t="e">
        <f t="shared" si="4"/>
        <v>#N/A</v>
      </c>
      <c r="AZ16" s="8" t="e">
        <f t="shared" si="5"/>
        <v>#N/A</v>
      </c>
      <c r="BA16" s="14"/>
      <c r="BB16" s="14"/>
      <c r="BC16" s="14"/>
      <c r="BD16" s="3"/>
      <c r="BE16" s="11" t="s">
        <v>63</v>
      </c>
      <c r="BF16" s="11" t="s">
        <v>63</v>
      </c>
      <c r="BG16" s="11">
        <v>6.44</v>
      </c>
      <c r="BH16" s="11">
        <v>6.46</v>
      </c>
      <c r="BI16" s="11">
        <v>6.48</v>
      </c>
      <c r="BJ16" s="11">
        <v>6.5</v>
      </c>
      <c r="BK16" s="11">
        <v>6.52</v>
      </c>
      <c r="BL16" s="11">
        <v>6.54</v>
      </c>
      <c r="BM16" s="11">
        <v>6.56</v>
      </c>
      <c r="BN16" s="11">
        <v>6.58</v>
      </c>
      <c r="BO16" s="11">
        <v>6.61</v>
      </c>
      <c r="BP16" s="11">
        <v>6.63</v>
      </c>
      <c r="BQ16" s="11">
        <v>6.65</v>
      </c>
      <c r="BR16" s="11">
        <v>6.67</v>
      </c>
      <c r="BS16" s="11">
        <v>6.69</v>
      </c>
      <c r="BT16" s="11">
        <v>6.71</v>
      </c>
      <c r="BU16" s="11">
        <v>6.73</v>
      </c>
      <c r="BV16" s="11">
        <v>6.75</v>
      </c>
      <c r="BW16" s="11">
        <v>6.78</v>
      </c>
      <c r="BX16" s="11">
        <v>6.8</v>
      </c>
      <c r="BY16" s="11">
        <v>6.82</v>
      </c>
      <c r="BZ16" s="11">
        <v>6.84</v>
      </c>
      <c r="CA16" s="11">
        <v>6.86</v>
      </c>
      <c r="CB16" s="11">
        <v>6.88</v>
      </c>
      <c r="CC16" s="11">
        <v>6.9</v>
      </c>
      <c r="CD16" s="11">
        <v>6.92</v>
      </c>
      <c r="CE16" s="11">
        <v>6.95</v>
      </c>
      <c r="CF16" s="11">
        <v>6.97</v>
      </c>
      <c r="CG16" s="11">
        <v>6.99</v>
      </c>
      <c r="CH16" s="11">
        <v>7.01</v>
      </c>
      <c r="CI16" s="11">
        <v>7.03</v>
      </c>
      <c r="CJ16" s="11">
        <v>7.05</v>
      </c>
      <c r="CK16" s="11">
        <v>7.07</v>
      </c>
      <c r="CL16" s="11">
        <v>7.09</v>
      </c>
      <c r="CM16" s="11">
        <v>7.12</v>
      </c>
      <c r="CN16" s="11">
        <v>7.14</v>
      </c>
      <c r="CO16" s="11">
        <v>7.16</v>
      </c>
      <c r="CP16" s="11">
        <v>7.18</v>
      </c>
      <c r="CQ16" s="11">
        <v>7.2</v>
      </c>
      <c r="CR16" s="11">
        <v>7.22</v>
      </c>
      <c r="CS16" s="11">
        <v>7.24</v>
      </c>
      <c r="CT16" s="11">
        <v>7.26</v>
      </c>
      <c r="CU16" s="11">
        <v>7.29</v>
      </c>
      <c r="CV16" s="11">
        <v>7.31</v>
      </c>
      <c r="CW16" s="11">
        <v>7.33</v>
      </c>
      <c r="CX16" s="11">
        <v>7.35</v>
      </c>
      <c r="CY16" s="11">
        <v>7.37</v>
      </c>
      <c r="CZ16" s="11">
        <v>7.39</v>
      </c>
      <c r="DA16" s="11">
        <v>7.41</v>
      </c>
      <c r="DB16" s="11">
        <v>7.5</v>
      </c>
      <c r="DC16" s="11">
        <v>7.58</v>
      </c>
      <c r="DD16" s="11">
        <v>7.67</v>
      </c>
      <c r="DE16" s="11">
        <v>7.71</v>
      </c>
      <c r="DF16" s="11">
        <v>7.75</v>
      </c>
      <c r="DG16" s="11">
        <v>7.79</v>
      </c>
      <c r="DH16" s="11">
        <v>7.84</v>
      </c>
      <c r="DI16" s="11">
        <v>7.88</v>
      </c>
      <c r="DJ16" s="11">
        <v>7.92</v>
      </c>
      <c r="DK16" s="11">
        <v>7.96</v>
      </c>
      <c r="DL16" s="11">
        <v>8.01</v>
      </c>
      <c r="DM16" s="11">
        <v>8.0500000000000007</v>
      </c>
      <c r="DN16" s="11">
        <v>8.09</v>
      </c>
      <c r="DO16" s="11">
        <v>8.1300000000000008</v>
      </c>
      <c r="DP16" s="11">
        <v>8.18</v>
      </c>
      <c r="DQ16" s="11">
        <v>8.2200000000000006</v>
      </c>
      <c r="DR16" s="11">
        <v>8.26</v>
      </c>
      <c r="DS16" s="11">
        <v>8.3000000000000007</v>
      </c>
      <c r="DT16" s="11">
        <v>8.35</v>
      </c>
      <c r="DU16" s="3"/>
      <c r="DV16" s="3"/>
      <c r="DW16" s="3"/>
      <c r="DX16" s="3"/>
      <c r="DY16" s="3"/>
      <c r="DZ16" s="3"/>
      <c r="EA16" s="3"/>
    </row>
    <row r="17" spans="1:131" x14ac:dyDescent="0.3">
      <c r="A17" s="72" t="s">
        <v>45</v>
      </c>
      <c r="B17" s="73" t="s">
        <v>0</v>
      </c>
      <c r="C17" s="73" t="s">
        <v>1</v>
      </c>
      <c r="D17" s="73" t="s">
        <v>2</v>
      </c>
      <c r="E17" s="73" t="s">
        <v>3</v>
      </c>
      <c r="F17" s="73" t="s">
        <v>4</v>
      </c>
      <c r="G17" s="19" t="s">
        <v>5</v>
      </c>
      <c r="H17" s="533"/>
      <c r="I17" s="40" t="s">
        <v>2</v>
      </c>
      <c r="J17" s="70"/>
      <c r="K17" s="34" t="str">
        <f t="shared" ref="K17" si="15">IF(H15="","",J17/$J$5)</f>
        <v/>
      </c>
      <c r="L17" s="35">
        <f>IF(OR($D$35="",$D$35=0),0,IF(H15="","",LOOKUP(H15,$AK$4:$AK$36,AP$4:AP$36)))</f>
        <v>0</v>
      </c>
      <c r="M17" s="35" t="str">
        <f t="shared" ref="M17" si="16">IF(H15="","",L17*K17)</f>
        <v/>
      </c>
      <c r="N17" s="40" t="s">
        <v>8</v>
      </c>
      <c r="O17" s="70"/>
      <c r="P17" s="34" t="str">
        <f t="shared" ref="P17" si="17">IF(H15="","",O17/$O$5)</f>
        <v/>
      </c>
      <c r="Q17" s="35">
        <f>IF(OR($D$38="",$D$38=0),0,IF(H15="","",LOOKUP(H15,$AK$4:$AK$36,AV$4:AV$36)))</f>
        <v>0</v>
      </c>
      <c r="R17" s="36" t="str">
        <f t="shared" ref="R17" si="18">IF(H15="","",Q17*P17)</f>
        <v/>
      </c>
      <c r="S17" s="10"/>
      <c r="T17" s="10"/>
      <c r="U17" s="10"/>
      <c r="V17" s="10"/>
      <c r="W17" s="10"/>
      <c r="X17" s="10"/>
      <c r="Y17" s="10"/>
      <c r="Z17" s="10"/>
      <c r="AA17" s="10"/>
      <c r="AB17" s="10"/>
      <c r="AC17" s="3"/>
      <c r="AD17" s="3"/>
      <c r="AE17" s="3"/>
      <c r="AF17" s="3"/>
      <c r="AG17" s="3"/>
      <c r="AH17" s="3"/>
      <c r="AI17" s="3"/>
      <c r="AJ17" s="3"/>
      <c r="AK17" s="11" t="s">
        <v>120</v>
      </c>
      <c r="AL17" s="13" t="s">
        <v>94</v>
      </c>
      <c r="AM17" s="11" t="s">
        <v>68</v>
      </c>
      <c r="AN17" s="8" t="e">
        <f t="shared" si="3"/>
        <v>#N/A</v>
      </c>
      <c r="AO17" s="8" t="e">
        <f t="shared" si="3"/>
        <v>#N/A</v>
      </c>
      <c r="AP17" s="8" t="e">
        <f t="shared" si="3"/>
        <v>#N/A</v>
      </c>
      <c r="AQ17" s="8" t="e">
        <f t="shared" si="3"/>
        <v>#N/A</v>
      </c>
      <c r="AR17" s="8" t="e">
        <f t="shared" si="3"/>
        <v>#N/A</v>
      </c>
      <c r="AS17" s="8" t="e">
        <f t="shared" si="3"/>
        <v>#N/A</v>
      </c>
      <c r="AT17" s="8" t="e">
        <f t="shared" si="4"/>
        <v>#N/A</v>
      </c>
      <c r="AU17" s="8" t="e">
        <f t="shared" si="4"/>
        <v>#N/A</v>
      </c>
      <c r="AV17" s="8" t="e">
        <f t="shared" si="4"/>
        <v>#N/A</v>
      </c>
      <c r="AW17" s="8" t="e">
        <f t="shared" si="4"/>
        <v>#N/A</v>
      </c>
      <c r="AX17" s="8" t="e">
        <f t="shared" si="4"/>
        <v>#N/A</v>
      </c>
      <c r="AY17" s="8" t="e">
        <f t="shared" si="4"/>
        <v>#N/A</v>
      </c>
      <c r="AZ17" s="8" t="e">
        <f t="shared" si="5"/>
        <v>#N/A</v>
      </c>
      <c r="BA17" s="14"/>
      <c r="BB17" s="14"/>
      <c r="BC17" s="14"/>
      <c r="BD17" s="3"/>
      <c r="BE17" s="11" t="s">
        <v>120</v>
      </c>
      <c r="BF17" s="11" t="s">
        <v>68</v>
      </c>
      <c r="BG17" s="11">
        <v>0.03</v>
      </c>
      <c r="BH17" s="11">
        <v>0.03</v>
      </c>
      <c r="BI17" s="11">
        <v>0.03</v>
      </c>
      <c r="BJ17" s="11">
        <v>0.03</v>
      </c>
      <c r="BK17" s="11">
        <v>0.03</v>
      </c>
      <c r="BL17" s="11">
        <v>0.03</v>
      </c>
      <c r="BM17" s="11">
        <v>0.03</v>
      </c>
      <c r="BN17" s="11">
        <v>0.03</v>
      </c>
      <c r="BO17" s="11">
        <v>0.03</v>
      </c>
      <c r="BP17" s="11">
        <v>0.03</v>
      </c>
      <c r="BQ17" s="11">
        <v>0.03</v>
      </c>
      <c r="BR17" s="11">
        <v>0.03</v>
      </c>
      <c r="BS17" s="11">
        <v>0.03</v>
      </c>
      <c r="BT17" s="11">
        <v>0.03</v>
      </c>
      <c r="BU17" s="11">
        <v>0.03</v>
      </c>
      <c r="BV17" s="11">
        <v>0.03</v>
      </c>
      <c r="BW17" s="11">
        <v>0.03</v>
      </c>
      <c r="BX17" s="11">
        <v>0.03</v>
      </c>
      <c r="BY17" s="11">
        <v>0.03</v>
      </c>
      <c r="BZ17" s="11">
        <v>0.03</v>
      </c>
      <c r="CA17" s="11">
        <v>0.03</v>
      </c>
      <c r="CB17" s="11">
        <v>0.03</v>
      </c>
      <c r="CC17" s="11">
        <v>0.03</v>
      </c>
      <c r="CD17" s="11">
        <v>0.03</v>
      </c>
      <c r="CE17" s="11">
        <v>0.03</v>
      </c>
      <c r="CF17" s="11">
        <v>0.03</v>
      </c>
      <c r="CG17" s="11">
        <v>0.03</v>
      </c>
      <c r="CH17" s="11">
        <v>0.03</v>
      </c>
      <c r="CI17" s="11">
        <v>0.03</v>
      </c>
      <c r="CJ17" s="11">
        <v>0.03</v>
      </c>
      <c r="CK17" s="11">
        <v>0.03</v>
      </c>
      <c r="CL17" s="11">
        <v>0.03</v>
      </c>
      <c r="CM17" s="11">
        <v>0.03</v>
      </c>
      <c r="CN17" s="11">
        <v>0.03</v>
      </c>
      <c r="CO17" s="11">
        <v>0.03</v>
      </c>
      <c r="CP17" s="11">
        <v>0.03</v>
      </c>
      <c r="CQ17" s="11">
        <v>0.03</v>
      </c>
      <c r="CR17" s="11">
        <v>0.03</v>
      </c>
      <c r="CS17" s="11">
        <v>0.03</v>
      </c>
      <c r="CT17" s="11">
        <v>0.03</v>
      </c>
      <c r="CU17" s="11">
        <v>0.03</v>
      </c>
      <c r="CV17" s="11">
        <v>0.03</v>
      </c>
      <c r="CW17" s="11">
        <v>0.03</v>
      </c>
      <c r="CX17" s="11">
        <v>0.03</v>
      </c>
      <c r="CY17" s="11">
        <v>0.03</v>
      </c>
      <c r="CZ17" s="11">
        <v>0.03</v>
      </c>
      <c r="DA17" s="11">
        <v>0.03</v>
      </c>
      <c r="DB17" s="11">
        <v>0.03</v>
      </c>
      <c r="DC17" s="11">
        <v>0.03</v>
      </c>
      <c r="DD17" s="11">
        <v>0.03</v>
      </c>
      <c r="DE17" s="11">
        <v>0.03</v>
      </c>
      <c r="DF17" s="11">
        <v>0.03</v>
      </c>
      <c r="DG17" s="11">
        <v>0.03</v>
      </c>
      <c r="DH17" s="11">
        <v>0.03</v>
      </c>
      <c r="DI17" s="11">
        <v>0.03</v>
      </c>
      <c r="DJ17" s="11">
        <v>0.03</v>
      </c>
      <c r="DK17" s="11">
        <v>0.03</v>
      </c>
      <c r="DL17" s="11">
        <v>0.03</v>
      </c>
      <c r="DM17" s="11">
        <v>0.03</v>
      </c>
      <c r="DN17" s="11">
        <v>0.03</v>
      </c>
      <c r="DO17" s="11">
        <v>0.03</v>
      </c>
      <c r="DP17" s="11">
        <v>0.03</v>
      </c>
      <c r="DQ17" s="11">
        <v>0.03</v>
      </c>
      <c r="DR17" s="11">
        <v>0.03</v>
      </c>
      <c r="DS17" s="11">
        <v>0.03</v>
      </c>
      <c r="DT17" s="11">
        <v>0.03</v>
      </c>
      <c r="DU17" s="3"/>
      <c r="DV17" s="3"/>
      <c r="DW17" s="3"/>
      <c r="DX17" s="3"/>
      <c r="DY17" s="3"/>
      <c r="DZ17" s="3"/>
      <c r="EA17" s="3"/>
    </row>
    <row r="18" spans="1:131" x14ac:dyDescent="0.3">
      <c r="A18" s="20" t="s">
        <v>22</v>
      </c>
      <c r="B18" s="28"/>
      <c r="C18" s="28"/>
      <c r="D18" s="28"/>
      <c r="E18" s="28"/>
      <c r="F18" s="28"/>
      <c r="G18" s="29"/>
      <c r="H18" s="533"/>
      <c r="I18" s="40" t="s">
        <v>3</v>
      </c>
      <c r="J18" s="70"/>
      <c r="K18" s="34" t="str">
        <f t="shared" ref="K18" si="19">IF(H15="","",J18/$J$6)</f>
        <v/>
      </c>
      <c r="L18" s="35">
        <f>IF(OR($E$35="",$E$35=0),0,IF(H15="","",LOOKUP(H15,$AK$4:$AK$36,AQ$4:AQ$36)))</f>
        <v>0</v>
      </c>
      <c r="M18" s="35" t="str">
        <f t="shared" ref="M18" si="20">IF(H15="","",L18*K18)</f>
        <v/>
      </c>
      <c r="N18" s="40" t="s">
        <v>9</v>
      </c>
      <c r="O18" s="70"/>
      <c r="P18" s="34" t="str">
        <f t="shared" ref="P18" si="21">IF(H15="","",O18/$O$6)</f>
        <v/>
      </c>
      <c r="Q18" s="35">
        <f>IF(OR($E$38="",$E$38=0),0,IF(H15="","",LOOKUP(H15,$AK$4:$AK$36,AW$4:AW$36)))</f>
        <v>0</v>
      </c>
      <c r="R18" s="36" t="str">
        <f t="shared" ref="R18" si="22">IF(H15="","",Q18*P18)</f>
        <v/>
      </c>
      <c r="S18" s="10"/>
      <c r="T18" s="10"/>
      <c r="U18" s="10"/>
      <c r="V18" s="10"/>
      <c r="W18" s="10"/>
      <c r="X18" s="10"/>
      <c r="Y18" s="10"/>
      <c r="Z18" s="10"/>
      <c r="AA18" s="10"/>
      <c r="AB18" s="10"/>
      <c r="AC18" s="3"/>
      <c r="AD18" s="3"/>
      <c r="AE18" s="3"/>
      <c r="AF18" s="3"/>
      <c r="AG18" s="3"/>
      <c r="AH18" s="3"/>
      <c r="AI18" s="3"/>
      <c r="AJ18" s="3"/>
      <c r="AK18" s="11" t="s">
        <v>79</v>
      </c>
      <c r="AL18" s="13" t="s">
        <v>93</v>
      </c>
      <c r="AM18" s="11" t="s">
        <v>79</v>
      </c>
      <c r="AN18" s="8" t="e">
        <f t="shared" si="3"/>
        <v>#N/A</v>
      </c>
      <c r="AO18" s="8" t="e">
        <f t="shared" si="3"/>
        <v>#N/A</v>
      </c>
      <c r="AP18" s="8" t="e">
        <f t="shared" si="3"/>
        <v>#N/A</v>
      </c>
      <c r="AQ18" s="8" t="e">
        <f t="shared" si="3"/>
        <v>#N/A</v>
      </c>
      <c r="AR18" s="8" t="e">
        <f t="shared" si="3"/>
        <v>#N/A</v>
      </c>
      <c r="AS18" s="8" t="e">
        <f t="shared" si="3"/>
        <v>#N/A</v>
      </c>
      <c r="AT18" s="8" t="e">
        <f t="shared" si="4"/>
        <v>#N/A</v>
      </c>
      <c r="AU18" s="8" t="e">
        <f t="shared" si="4"/>
        <v>#N/A</v>
      </c>
      <c r="AV18" s="8" t="e">
        <f t="shared" si="4"/>
        <v>#N/A</v>
      </c>
      <c r="AW18" s="8" t="e">
        <f t="shared" si="4"/>
        <v>#N/A</v>
      </c>
      <c r="AX18" s="8" t="e">
        <f t="shared" si="4"/>
        <v>#N/A</v>
      </c>
      <c r="AY18" s="8" t="e">
        <f t="shared" si="4"/>
        <v>#N/A</v>
      </c>
      <c r="AZ18" s="8" t="e">
        <f t="shared" si="5"/>
        <v>#N/A</v>
      </c>
      <c r="BA18" s="14"/>
      <c r="BB18" s="14"/>
      <c r="BC18" s="14"/>
      <c r="BD18" s="3"/>
      <c r="BE18" s="11" t="s">
        <v>79</v>
      </c>
      <c r="BF18" s="11" t="s">
        <v>79</v>
      </c>
      <c r="BG18" s="11">
        <v>0.67</v>
      </c>
      <c r="BH18" s="11">
        <v>0.67</v>
      </c>
      <c r="BI18" s="11">
        <v>0.67</v>
      </c>
      <c r="BJ18" s="11">
        <v>0.68</v>
      </c>
      <c r="BK18" s="11">
        <v>0.68</v>
      </c>
      <c r="BL18" s="11">
        <v>0.68</v>
      </c>
      <c r="BM18" s="11">
        <v>0.68</v>
      </c>
      <c r="BN18" s="11">
        <v>0.68</v>
      </c>
      <c r="BO18" s="11">
        <v>0.69</v>
      </c>
      <c r="BP18" s="11">
        <v>0.69</v>
      </c>
      <c r="BQ18" s="11">
        <v>0.69</v>
      </c>
      <c r="BR18" s="11">
        <v>0.69</v>
      </c>
      <c r="BS18" s="11">
        <v>0.7</v>
      </c>
      <c r="BT18" s="11">
        <v>0.7</v>
      </c>
      <c r="BU18" s="11">
        <v>0.7</v>
      </c>
      <c r="BV18" s="11">
        <v>0.7</v>
      </c>
      <c r="BW18" s="11">
        <v>0.7</v>
      </c>
      <c r="BX18" s="11">
        <v>0.71</v>
      </c>
      <c r="BY18" s="11">
        <v>0.71</v>
      </c>
      <c r="BZ18" s="11">
        <v>0.71</v>
      </c>
      <c r="CA18" s="11">
        <v>0.71</v>
      </c>
      <c r="CB18" s="11">
        <v>0.72</v>
      </c>
      <c r="CC18" s="11">
        <v>0.72</v>
      </c>
      <c r="CD18" s="11">
        <v>0.72</v>
      </c>
      <c r="CE18" s="11">
        <v>0.72</v>
      </c>
      <c r="CF18" s="11">
        <v>0.72</v>
      </c>
      <c r="CG18" s="11">
        <v>0.73</v>
      </c>
      <c r="CH18" s="11">
        <v>0.73</v>
      </c>
      <c r="CI18" s="11">
        <v>0.73</v>
      </c>
      <c r="CJ18" s="11">
        <v>0.73</v>
      </c>
      <c r="CK18" s="11">
        <v>0.74</v>
      </c>
      <c r="CL18" s="11">
        <v>0.74</v>
      </c>
      <c r="CM18" s="11">
        <v>0.74</v>
      </c>
      <c r="CN18" s="11">
        <v>0.74</v>
      </c>
      <c r="CO18" s="11">
        <v>0.74</v>
      </c>
      <c r="CP18" s="11">
        <v>0.75</v>
      </c>
      <c r="CQ18" s="11">
        <v>0.75</v>
      </c>
      <c r="CR18" s="11">
        <v>0.75</v>
      </c>
      <c r="CS18" s="11">
        <v>0.75</v>
      </c>
      <c r="CT18" s="11">
        <v>0.76</v>
      </c>
      <c r="CU18" s="11">
        <v>0.76</v>
      </c>
      <c r="CV18" s="11">
        <v>0.76</v>
      </c>
      <c r="CW18" s="11">
        <v>0.76</v>
      </c>
      <c r="CX18" s="11">
        <v>0.76</v>
      </c>
      <c r="CY18" s="11">
        <v>0.77</v>
      </c>
      <c r="CZ18" s="11">
        <v>0.77</v>
      </c>
      <c r="DA18" s="11">
        <v>0.77</v>
      </c>
      <c r="DB18" s="11">
        <v>0.78</v>
      </c>
      <c r="DC18" s="11">
        <v>0.79</v>
      </c>
      <c r="DD18" s="11">
        <v>0.8</v>
      </c>
      <c r="DE18" s="11">
        <v>0.8</v>
      </c>
      <c r="DF18" s="11">
        <v>0.81</v>
      </c>
      <c r="DG18" s="11">
        <v>0.81</v>
      </c>
      <c r="DH18" s="11">
        <v>0.81</v>
      </c>
      <c r="DI18" s="11">
        <v>0.82</v>
      </c>
      <c r="DJ18" s="11">
        <v>0.82</v>
      </c>
      <c r="DK18" s="11">
        <v>0.83</v>
      </c>
      <c r="DL18" s="11">
        <v>0.83</v>
      </c>
      <c r="DM18" s="11">
        <v>0.84</v>
      </c>
      <c r="DN18" s="11">
        <v>0.84</v>
      </c>
      <c r="DO18" s="11">
        <v>0.85</v>
      </c>
      <c r="DP18" s="11">
        <v>0.85</v>
      </c>
      <c r="DQ18" s="11">
        <v>0.85</v>
      </c>
      <c r="DR18" s="11">
        <v>0.86</v>
      </c>
      <c r="DS18" s="11">
        <v>0.86</v>
      </c>
      <c r="DT18" s="11">
        <v>0.87</v>
      </c>
      <c r="DU18" s="3"/>
      <c r="DV18" s="3"/>
      <c r="DW18" s="3"/>
      <c r="DX18" s="3"/>
      <c r="DY18" s="3"/>
      <c r="DZ18" s="3"/>
      <c r="EA18" s="3"/>
    </row>
    <row r="19" spans="1:131" x14ac:dyDescent="0.3">
      <c r="A19" s="20" t="s">
        <v>12</v>
      </c>
      <c r="B19" s="28"/>
      <c r="C19" s="28"/>
      <c r="D19" s="28"/>
      <c r="E19" s="28"/>
      <c r="F19" s="28"/>
      <c r="G19" s="29"/>
      <c r="H19" s="533"/>
      <c r="I19" s="40" t="s">
        <v>4</v>
      </c>
      <c r="J19" s="70"/>
      <c r="K19" s="34" t="str">
        <f t="shared" ref="K19" si="23">IF(H15="","",J19/$J$7)</f>
        <v/>
      </c>
      <c r="L19" s="35">
        <f>IF(OR($F$35="",$F$35=0),0,IF(H15="","",LOOKUP(H15,$AK$4:$AK$36,AR$4:AR$36)))</f>
        <v>0</v>
      </c>
      <c r="M19" s="35" t="str">
        <f t="shared" ref="M19" si="24">IF(H15="","",L19*K19)</f>
        <v/>
      </c>
      <c r="N19" s="40" t="s">
        <v>10</v>
      </c>
      <c r="O19" s="70"/>
      <c r="P19" s="34" t="str">
        <f t="shared" ref="P19" si="25">IF(H15="","",O19/$O$7)</f>
        <v/>
      </c>
      <c r="Q19" s="35">
        <f>IF(OR($F$38="",$F$38=0),0,IF(H15="","",LOOKUP(H15,$AK$4:$AK$36,AX$4:AX$36)))</f>
        <v>0</v>
      </c>
      <c r="R19" s="36" t="str">
        <f t="shared" ref="R19" si="26">IF(H15="","",Q19*P19)</f>
        <v/>
      </c>
      <c r="S19" s="10"/>
      <c r="T19" s="10"/>
      <c r="U19" s="10"/>
      <c r="V19" s="10"/>
      <c r="W19" s="10"/>
      <c r="X19" s="10"/>
      <c r="Y19" s="10"/>
      <c r="Z19" s="10"/>
      <c r="AA19" s="10"/>
      <c r="AB19" s="10"/>
      <c r="AC19" s="3"/>
      <c r="AD19" s="3"/>
      <c r="AE19" s="3"/>
      <c r="AF19" s="3"/>
      <c r="AG19" s="3"/>
      <c r="AH19" s="3"/>
      <c r="AI19" s="3"/>
      <c r="AJ19" s="3"/>
      <c r="AK19" s="11" t="s">
        <v>57</v>
      </c>
      <c r="AL19" s="13" t="s">
        <v>93</v>
      </c>
      <c r="AM19" s="11" t="s">
        <v>57</v>
      </c>
      <c r="AN19" s="8" t="e">
        <f t="shared" si="3"/>
        <v>#N/A</v>
      </c>
      <c r="AO19" s="8" t="e">
        <f t="shared" si="3"/>
        <v>#N/A</v>
      </c>
      <c r="AP19" s="8" t="e">
        <f t="shared" si="3"/>
        <v>#N/A</v>
      </c>
      <c r="AQ19" s="8" t="e">
        <f t="shared" si="3"/>
        <v>#N/A</v>
      </c>
      <c r="AR19" s="8" t="e">
        <f t="shared" si="3"/>
        <v>#N/A</v>
      </c>
      <c r="AS19" s="8" t="e">
        <f t="shared" si="3"/>
        <v>#N/A</v>
      </c>
      <c r="AT19" s="8" t="e">
        <f t="shared" si="4"/>
        <v>#N/A</v>
      </c>
      <c r="AU19" s="8" t="e">
        <f t="shared" si="4"/>
        <v>#N/A</v>
      </c>
      <c r="AV19" s="8" t="e">
        <f t="shared" si="4"/>
        <v>#N/A</v>
      </c>
      <c r="AW19" s="8" t="e">
        <f t="shared" si="4"/>
        <v>#N/A</v>
      </c>
      <c r="AX19" s="8" t="e">
        <f t="shared" si="4"/>
        <v>#N/A</v>
      </c>
      <c r="AY19" s="8" t="e">
        <f t="shared" si="4"/>
        <v>#N/A</v>
      </c>
      <c r="AZ19" s="8" t="e">
        <f t="shared" si="5"/>
        <v>#N/A</v>
      </c>
      <c r="BA19" s="14"/>
      <c r="BB19" s="14"/>
      <c r="BC19" s="14"/>
      <c r="BD19" s="3"/>
      <c r="BE19" s="11" t="s">
        <v>57</v>
      </c>
      <c r="BF19" s="11" t="s">
        <v>57</v>
      </c>
      <c r="BG19" s="11">
        <v>0.3</v>
      </c>
      <c r="BH19" s="11">
        <v>0.3</v>
      </c>
      <c r="BI19" s="11">
        <v>0.31</v>
      </c>
      <c r="BJ19" s="11">
        <v>0.31</v>
      </c>
      <c r="BK19" s="11">
        <v>0.31</v>
      </c>
      <c r="BL19" s="11">
        <v>0.31</v>
      </c>
      <c r="BM19" s="11">
        <v>0.31</v>
      </c>
      <c r="BN19" s="11">
        <v>0.31</v>
      </c>
      <c r="BO19" s="11">
        <v>0.31</v>
      </c>
      <c r="BP19" s="11">
        <v>0.31</v>
      </c>
      <c r="BQ19" s="11">
        <v>0.31</v>
      </c>
      <c r="BR19" s="11">
        <v>0.31</v>
      </c>
      <c r="BS19" s="11">
        <v>0.32</v>
      </c>
      <c r="BT19" s="11">
        <v>0.32</v>
      </c>
      <c r="BU19" s="11">
        <v>0.32</v>
      </c>
      <c r="BV19" s="11">
        <v>0.32</v>
      </c>
      <c r="BW19" s="11">
        <v>0.32</v>
      </c>
      <c r="BX19" s="11">
        <v>0.32</v>
      </c>
      <c r="BY19" s="11">
        <v>0.32</v>
      </c>
      <c r="BZ19" s="11">
        <v>0.32</v>
      </c>
      <c r="CA19" s="11">
        <v>0.32</v>
      </c>
      <c r="CB19" s="11">
        <v>0.32</v>
      </c>
      <c r="CC19" s="11">
        <v>0.33</v>
      </c>
      <c r="CD19" s="11">
        <v>0.33</v>
      </c>
      <c r="CE19" s="11">
        <v>0.33</v>
      </c>
      <c r="CF19" s="11">
        <v>0.33</v>
      </c>
      <c r="CG19" s="11">
        <v>0.33</v>
      </c>
      <c r="CH19" s="11">
        <v>0.33</v>
      </c>
      <c r="CI19" s="11">
        <v>0.33</v>
      </c>
      <c r="CJ19" s="11">
        <v>0.33</v>
      </c>
      <c r="CK19" s="11">
        <v>0.33</v>
      </c>
      <c r="CL19" s="11">
        <v>0.33</v>
      </c>
      <c r="CM19" s="11">
        <v>0.34</v>
      </c>
      <c r="CN19" s="11">
        <v>0.34</v>
      </c>
      <c r="CO19" s="11">
        <v>0.34</v>
      </c>
      <c r="CP19" s="11">
        <v>0.34</v>
      </c>
      <c r="CQ19" s="11">
        <v>0.34</v>
      </c>
      <c r="CR19" s="11">
        <v>0.34</v>
      </c>
      <c r="CS19" s="11">
        <v>0.34</v>
      </c>
      <c r="CT19" s="11">
        <v>0.34</v>
      </c>
      <c r="CU19" s="11">
        <v>0.34</v>
      </c>
      <c r="CV19" s="11">
        <v>0.34</v>
      </c>
      <c r="CW19" s="11">
        <v>0.35</v>
      </c>
      <c r="CX19" s="11">
        <v>0.35</v>
      </c>
      <c r="CY19" s="11">
        <v>0.35</v>
      </c>
      <c r="CZ19" s="11">
        <v>0.35</v>
      </c>
      <c r="DA19" s="11">
        <v>0.35</v>
      </c>
      <c r="DB19" s="11">
        <v>0.35</v>
      </c>
      <c r="DC19" s="11">
        <v>0.36</v>
      </c>
      <c r="DD19" s="11">
        <v>0.36</v>
      </c>
      <c r="DE19" s="11">
        <v>0.36</v>
      </c>
      <c r="DF19" s="11">
        <v>0.37</v>
      </c>
      <c r="DG19" s="11">
        <v>0.37</v>
      </c>
      <c r="DH19" s="11">
        <v>0.37</v>
      </c>
      <c r="DI19" s="11">
        <v>0.37</v>
      </c>
      <c r="DJ19" s="11">
        <v>0.37</v>
      </c>
      <c r="DK19" s="11">
        <v>0.38</v>
      </c>
      <c r="DL19" s="11">
        <v>0.38</v>
      </c>
      <c r="DM19" s="11">
        <v>0.38</v>
      </c>
      <c r="DN19" s="11">
        <v>0.38</v>
      </c>
      <c r="DO19" s="11">
        <v>0.38</v>
      </c>
      <c r="DP19" s="11">
        <v>0.39</v>
      </c>
      <c r="DQ19" s="11">
        <v>0.39</v>
      </c>
      <c r="DR19" s="11">
        <v>0.39</v>
      </c>
      <c r="DS19" s="11">
        <v>0.39</v>
      </c>
      <c r="DT19" s="11">
        <v>0.39</v>
      </c>
      <c r="DU19" s="3"/>
      <c r="DV19" s="3"/>
      <c r="DW19" s="3"/>
      <c r="DX19" s="3"/>
      <c r="DY19" s="3"/>
      <c r="DZ19" s="3"/>
      <c r="EA19" s="3"/>
    </row>
    <row r="20" spans="1:131" x14ac:dyDescent="0.3">
      <c r="A20" s="72" t="s">
        <v>45</v>
      </c>
      <c r="B20" s="73" t="s">
        <v>6</v>
      </c>
      <c r="C20" s="73" t="s">
        <v>7</v>
      </c>
      <c r="D20" s="73" t="s">
        <v>8</v>
      </c>
      <c r="E20" s="73" t="s">
        <v>9</v>
      </c>
      <c r="F20" s="73" t="s">
        <v>10</v>
      </c>
      <c r="G20" s="19" t="s">
        <v>11</v>
      </c>
      <c r="H20" s="533"/>
      <c r="I20" s="40" t="s">
        <v>5</v>
      </c>
      <c r="J20" s="70"/>
      <c r="K20" s="34" t="str">
        <f t="shared" ref="K20" si="27">IF(H15="","",J20/$J$8)</f>
        <v/>
      </c>
      <c r="L20" s="35">
        <f>IF(OR($G$35="",$G$35=0),0,IF(H15="","",LOOKUP(H15,$AK$4:$AK$36,AS$4:AS$36)))</f>
        <v>0</v>
      </c>
      <c r="M20" s="35" t="str">
        <f t="shared" ref="M20" si="28">IF(H15="","",L20*K20)</f>
        <v/>
      </c>
      <c r="N20" s="40" t="s">
        <v>11</v>
      </c>
      <c r="O20" s="70"/>
      <c r="P20" s="34" t="str">
        <f t="shared" ref="P20" si="29">IF(H15="","",O20/$O$8)</f>
        <v/>
      </c>
      <c r="Q20" s="35">
        <f>IF(OR($G$38="",$G$38=0),0,IF(H15="","",LOOKUP(H15,$AK$4:$AK$36,AY$4:AY$36)))</f>
        <v>0</v>
      </c>
      <c r="R20" s="36" t="str">
        <f t="shared" ref="R20" si="30">IF(H15="","",Q20*P20)</f>
        <v/>
      </c>
      <c r="S20" s="10"/>
      <c r="T20" s="10"/>
      <c r="U20" s="10"/>
      <c r="V20" s="10"/>
      <c r="W20" s="10"/>
      <c r="X20" s="10"/>
      <c r="Y20" s="10"/>
      <c r="Z20" s="10"/>
      <c r="AA20" s="10"/>
      <c r="AB20" s="10"/>
      <c r="AC20" s="3"/>
      <c r="AD20" s="3"/>
      <c r="AE20" s="3"/>
      <c r="AF20" s="3"/>
      <c r="AG20" s="3"/>
      <c r="AH20" s="3"/>
      <c r="AI20" s="3"/>
      <c r="AJ20" s="3"/>
      <c r="AK20" s="11" t="s">
        <v>53</v>
      </c>
      <c r="AL20" s="13" t="s">
        <v>93</v>
      </c>
      <c r="AM20" s="11" t="s">
        <v>53</v>
      </c>
      <c r="AN20" s="8" t="e">
        <f t="shared" ref="AN20:AS36" si="31">ROUND(IF(AN$2=B$35,LOOKUP(B$35,$BG$3:$DT$3,$BG20:$DT20),FORECAST(B$35,$BG20:$DT20,$BG$3:$DT$3)),2)</f>
        <v>#N/A</v>
      </c>
      <c r="AO20" s="8" t="e">
        <f t="shared" si="31"/>
        <v>#N/A</v>
      </c>
      <c r="AP20" s="8" t="e">
        <f t="shared" si="31"/>
        <v>#N/A</v>
      </c>
      <c r="AQ20" s="8" t="e">
        <f t="shared" si="31"/>
        <v>#N/A</v>
      </c>
      <c r="AR20" s="8" t="e">
        <f t="shared" si="31"/>
        <v>#N/A</v>
      </c>
      <c r="AS20" s="8" t="e">
        <f t="shared" si="31"/>
        <v>#N/A</v>
      </c>
      <c r="AT20" s="8" t="e">
        <f t="shared" ref="AT20:AY36" si="32">ROUND(IF(AT$2=B$38,LOOKUP(B$38,$BG$3:$DT$3,$BG20:$DT20),FORECAST(B$38,$BG20:$DT20,$BG$3:$DT$3)),2)</f>
        <v>#N/A</v>
      </c>
      <c r="AU20" s="8" t="e">
        <f t="shared" si="32"/>
        <v>#N/A</v>
      </c>
      <c r="AV20" s="8" t="e">
        <f t="shared" si="32"/>
        <v>#N/A</v>
      </c>
      <c r="AW20" s="8" t="e">
        <f t="shared" si="32"/>
        <v>#N/A</v>
      </c>
      <c r="AX20" s="8" t="e">
        <f t="shared" si="32"/>
        <v>#N/A</v>
      </c>
      <c r="AY20" s="8" t="e">
        <f t="shared" si="32"/>
        <v>#N/A</v>
      </c>
      <c r="AZ20" s="8" t="e">
        <f t="shared" si="5"/>
        <v>#N/A</v>
      </c>
      <c r="BA20" s="14"/>
      <c r="BB20" s="14"/>
      <c r="BC20" s="14"/>
      <c r="BD20" s="3"/>
      <c r="BE20" s="11" t="s">
        <v>53</v>
      </c>
      <c r="BF20" s="11" t="s">
        <v>53</v>
      </c>
      <c r="BG20" s="11">
        <v>0.28999999999999998</v>
      </c>
      <c r="BH20" s="11">
        <v>0.28999999999999998</v>
      </c>
      <c r="BI20" s="11">
        <v>0.28999999999999998</v>
      </c>
      <c r="BJ20" s="11">
        <v>0.28999999999999998</v>
      </c>
      <c r="BK20" s="11">
        <v>0.28999999999999998</v>
      </c>
      <c r="BL20" s="11">
        <v>0.28999999999999998</v>
      </c>
      <c r="BM20" s="11">
        <v>0.28999999999999998</v>
      </c>
      <c r="BN20" s="11">
        <v>0.28999999999999998</v>
      </c>
      <c r="BO20" s="11">
        <v>0.3</v>
      </c>
      <c r="BP20" s="11">
        <v>0.3</v>
      </c>
      <c r="BQ20" s="11">
        <v>0.3</v>
      </c>
      <c r="BR20" s="11">
        <v>0.3</v>
      </c>
      <c r="BS20" s="11">
        <v>0.3</v>
      </c>
      <c r="BT20" s="11">
        <v>0.3</v>
      </c>
      <c r="BU20" s="11">
        <v>0.3</v>
      </c>
      <c r="BV20" s="11">
        <v>0.3</v>
      </c>
      <c r="BW20" s="11">
        <v>0.3</v>
      </c>
      <c r="BX20" s="11">
        <v>0.3</v>
      </c>
      <c r="BY20" s="11">
        <v>0.3</v>
      </c>
      <c r="BZ20" s="11">
        <v>0.31</v>
      </c>
      <c r="CA20" s="11">
        <v>0.31</v>
      </c>
      <c r="CB20" s="11">
        <v>0.31</v>
      </c>
      <c r="CC20" s="11">
        <v>0.31</v>
      </c>
      <c r="CD20" s="11">
        <v>0.31</v>
      </c>
      <c r="CE20" s="11">
        <v>0.31</v>
      </c>
      <c r="CF20" s="11">
        <v>0.31</v>
      </c>
      <c r="CG20" s="11">
        <v>0.31</v>
      </c>
      <c r="CH20" s="11">
        <v>0.31</v>
      </c>
      <c r="CI20" s="11">
        <v>0.31</v>
      </c>
      <c r="CJ20" s="11">
        <v>0.32</v>
      </c>
      <c r="CK20" s="11">
        <v>0.32</v>
      </c>
      <c r="CL20" s="11">
        <v>0.32</v>
      </c>
      <c r="CM20" s="11">
        <v>0.32</v>
      </c>
      <c r="CN20" s="11">
        <v>0.32</v>
      </c>
      <c r="CO20" s="11">
        <v>0.32</v>
      </c>
      <c r="CP20" s="11">
        <v>0.32</v>
      </c>
      <c r="CQ20" s="11">
        <v>0.32</v>
      </c>
      <c r="CR20" s="11">
        <v>0.32</v>
      </c>
      <c r="CS20" s="11">
        <v>0.32</v>
      </c>
      <c r="CT20" s="11">
        <v>0.32</v>
      </c>
      <c r="CU20" s="11">
        <v>0.33</v>
      </c>
      <c r="CV20" s="11">
        <v>0.33</v>
      </c>
      <c r="CW20" s="11">
        <v>0.33</v>
      </c>
      <c r="CX20" s="11">
        <v>0.33</v>
      </c>
      <c r="CY20" s="11">
        <v>0.33</v>
      </c>
      <c r="CZ20" s="11">
        <v>0.33</v>
      </c>
      <c r="DA20" s="11">
        <v>0.33</v>
      </c>
      <c r="DB20" s="11">
        <v>0.34</v>
      </c>
      <c r="DC20" s="11">
        <v>0.34</v>
      </c>
      <c r="DD20" s="11">
        <v>0.34</v>
      </c>
      <c r="DE20" s="11">
        <v>0.34</v>
      </c>
      <c r="DF20" s="11">
        <v>0.35</v>
      </c>
      <c r="DG20" s="11">
        <v>0.35</v>
      </c>
      <c r="DH20" s="11">
        <v>0.35</v>
      </c>
      <c r="DI20" s="11">
        <v>0.35</v>
      </c>
      <c r="DJ20" s="11">
        <v>0.35</v>
      </c>
      <c r="DK20" s="11">
        <v>0.36</v>
      </c>
      <c r="DL20" s="11">
        <v>0.36</v>
      </c>
      <c r="DM20" s="11">
        <v>0.36</v>
      </c>
      <c r="DN20" s="11">
        <v>0.36</v>
      </c>
      <c r="DO20" s="11">
        <v>0.36</v>
      </c>
      <c r="DP20" s="11">
        <v>0.37</v>
      </c>
      <c r="DQ20" s="11">
        <v>0.37</v>
      </c>
      <c r="DR20" s="11">
        <v>0.37</v>
      </c>
      <c r="DS20" s="11">
        <v>0.37</v>
      </c>
      <c r="DT20" s="11">
        <v>0.37</v>
      </c>
      <c r="DU20" s="3"/>
      <c r="DV20" s="3"/>
      <c r="DW20" s="3"/>
      <c r="DX20" s="3"/>
      <c r="DY20" s="3"/>
      <c r="DZ20" s="3"/>
      <c r="EA20" s="3"/>
    </row>
    <row r="21" spans="1:131" x14ac:dyDescent="0.3">
      <c r="A21" s="20" t="s">
        <v>22</v>
      </c>
      <c r="B21" s="28"/>
      <c r="C21" s="28"/>
      <c r="D21" s="28"/>
      <c r="E21" s="28"/>
      <c r="F21" s="28"/>
      <c r="G21" s="29"/>
      <c r="H21" s="533"/>
      <c r="I21" s="40" t="s">
        <v>0</v>
      </c>
      <c r="J21" s="70"/>
      <c r="K21" s="34" t="str">
        <f t="shared" ref="K21" si="33">IF(H21="","",J21/$J$3)</f>
        <v/>
      </c>
      <c r="L21" s="35">
        <f>IF(OR($B$35="",$B$35=0),0,IF(H21="","",LOOKUP(H21,$AK$4:$AK$36,AN$4:AN$36)))</f>
        <v>0</v>
      </c>
      <c r="M21" s="35" t="str">
        <f t="shared" ref="M21" si="34">IF(H21="","",L21*K21)</f>
        <v/>
      </c>
      <c r="N21" s="40" t="s">
        <v>6</v>
      </c>
      <c r="O21" s="70"/>
      <c r="P21" s="34" t="str">
        <f t="shared" ref="P21" si="35">IF(H21="","",O21/$O$3)</f>
        <v/>
      </c>
      <c r="Q21" s="35">
        <f>IF(OR($B$38="",$B$38=0),0,IF(H21="","",LOOKUP(H21,$AK$4:$AK$36,AT$4:AT$36)))</f>
        <v>0</v>
      </c>
      <c r="R21" s="36" t="str">
        <f t="shared" ref="R21" si="36">IF(H21="","",Q21*P21)</f>
        <v/>
      </c>
      <c r="S21" s="10"/>
      <c r="T21" s="10"/>
      <c r="U21" s="10"/>
      <c r="V21" s="10"/>
      <c r="W21" s="10"/>
      <c r="X21" s="10"/>
      <c r="Y21" s="10"/>
      <c r="Z21" s="10"/>
      <c r="AA21" s="10"/>
      <c r="AB21" s="10"/>
      <c r="AC21" s="3"/>
      <c r="AD21" s="3"/>
      <c r="AE21" s="3"/>
      <c r="AF21" s="3"/>
      <c r="AG21" s="3"/>
      <c r="AH21" s="3"/>
      <c r="AI21" s="3"/>
      <c r="AJ21" s="3"/>
      <c r="AK21" s="11" t="s">
        <v>58</v>
      </c>
      <c r="AL21" s="13" t="s">
        <v>93</v>
      </c>
      <c r="AM21" s="11" t="s">
        <v>58</v>
      </c>
      <c r="AN21" s="8" t="e">
        <f t="shared" si="31"/>
        <v>#N/A</v>
      </c>
      <c r="AO21" s="8" t="e">
        <f t="shared" si="31"/>
        <v>#N/A</v>
      </c>
      <c r="AP21" s="8" t="e">
        <f t="shared" si="31"/>
        <v>#N/A</v>
      </c>
      <c r="AQ21" s="8" t="e">
        <f t="shared" si="31"/>
        <v>#N/A</v>
      </c>
      <c r="AR21" s="8" t="e">
        <f t="shared" si="31"/>
        <v>#N/A</v>
      </c>
      <c r="AS21" s="8" t="e">
        <f t="shared" si="31"/>
        <v>#N/A</v>
      </c>
      <c r="AT21" s="8" t="e">
        <f t="shared" si="32"/>
        <v>#N/A</v>
      </c>
      <c r="AU21" s="8" t="e">
        <f t="shared" si="32"/>
        <v>#N/A</v>
      </c>
      <c r="AV21" s="8" t="e">
        <f t="shared" si="32"/>
        <v>#N/A</v>
      </c>
      <c r="AW21" s="8" t="e">
        <f t="shared" si="32"/>
        <v>#N/A</v>
      </c>
      <c r="AX21" s="8" t="e">
        <f t="shared" si="32"/>
        <v>#N/A</v>
      </c>
      <c r="AY21" s="8" t="e">
        <f t="shared" si="32"/>
        <v>#N/A</v>
      </c>
      <c r="AZ21" s="8" t="e">
        <f t="shared" si="5"/>
        <v>#N/A</v>
      </c>
      <c r="BA21" s="14"/>
      <c r="BB21" s="14"/>
      <c r="BC21" s="14"/>
      <c r="BD21" s="3"/>
      <c r="BE21" s="11" t="s">
        <v>58</v>
      </c>
      <c r="BF21" s="11" t="s">
        <v>58</v>
      </c>
      <c r="BG21" s="11">
        <v>0.36</v>
      </c>
      <c r="BH21" s="11">
        <v>0.36</v>
      </c>
      <c r="BI21" s="11">
        <v>0.36</v>
      </c>
      <c r="BJ21" s="11">
        <v>0.36</v>
      </c>
      <c r="BK21" s="11">
        <v>0.36</v>
      </c>
      <c r="BL21" s="11">
        <v>0.36</v>
      </c>
      <c r="BM21" s="11">
        <v>0.36</v>
      </c>
      <c r="BN21" s="11">
        <v>0.37</v>
      </c>
      <c r="BO21" s="11">
        <v>0.37</v>
      </c>
      <c r="BP21" s="11">
        <v>0.37</v>
      </c>
      <c r="BQ21" s="11">
        <v>0.37</v>
      </c>
      <c r="BR21" s="11">
        <v>0.37</v>
      </c>
      <c r="BS21" s="11">
        <v>0.37</v>
      </c>
      <c r="BT21" s="11">
        <v>0.37</v>
      </c>
      <c r="BU21" s="11">
        <v>0.37</v>
      </c>
      <c r="BV21" s="11">
        <v>0.37</v>
      </c>
      <c r="BW21" s="11">
        <v>0.38</v>
      </c>
      <c r="BX21" s="11">
        <v>0.38</v>
      </c>
      <c r="BY21" s="11">
        <v>0.38</v>
      </c>
      <c r="BZ21" s="11">
        <v>0.38</v>
      </c>
      <c r="CA21" s="11">
        <v>0.38</v>
      </c>
      <c r="CB21" s="11">
        <v>0.38</v>
      </c>
      <c r="CC21" s="11">
        <v>0.38</v>
      </c>
      <c r="CD21" s="11">
        <v>0.38</v>
      </c>
      <c r="CE21" s="11">
        <v>0.39</v>
      </c>
      <c r="CF21" s="11">
        <v>0.39</v>
      </c>
      <c r="CG21" s="11">
        <v>0.39</v>
      </c>
      <c r="CH21" s="11">
        <v>0.39</v>
      </c>
      <c r="CI21" s="11">
        <v>0.39</v>
      </c>
      <c r="CJ21" s="11">
        <v>0.39</v>
      </c>
      <c r="CK21" s="11">
        <v>0.39</v>
      </c>
      <c r="CL21" s="11">
        <v>0.39</v>
      </c>
      <c r="CM21" s="11">
        <v>0.39</v>
      </c>
      <c r="CN21" s="11">
        <v>0.4</v>
      </c>
      <c r="CO21" s="11">
        <v>0.4</v>
      </c>
      <c r="CP21" s="11">
        <v>0.4</v>
      </c>
      <c r="CQ21" s="11">
        <v>0.4</v>
      </c>
      <c r="CR21" s="11">
        <v>0.4</v>
      </c>
      <c r="CS21" s="11">
        <v>0.4</v>
      </c>
      <c r="CT21" s="11">
        <v>0.4</v>
      </c>
      <c r="CU21" s="11">
        <v>0.4</v>
      </c>
      <c r="CV21" s="11">
        <v>0.41</v>
      </c>
      <c r="CW21" s="11">
        <v>0.41</v>
      </c>
      <c r="CX21" s="11">
        <v>0.41</v>
      </c>
      <c r="CY21" s="11">
        <v>0.41</v>
      </c>
      <c r="CZ21" s="11">
        <v>0.41</v>
      </c>
      <c r="DA21" s="11">
        <v>0.41</v>
      </c>
      <c r="DB21" s="11">
        <v>0.42</v>
      </c>
      <c r="DC21" s="11">
        <v>0.42</v>
      </c>
      <c r="DD21" s="11">
        <v>0.43</v>
      </c>
      <c r="DE21" s="11">
        <v>0.43</v>
      </c>
      <c r="DF21" s="11">
        <v>0.43</v>
      </c>
      <c r="DG21" s="11">
        <v>0.43</v>
      </c>
      <c r="DH21" s="11">
        <v>0.43</v>
      </c>
      <c r="DI21" s="11">
        <v>0.44</v>
      </c>
      <c r="DJ21" s="11">
        <v>0.44</v>
      </c>
      <c r="DK21" s="11">
        <v>0.44</v>
      </c>
      <c r="DL21" s="11">
        <v>0.44</v>
      </c>
      <c r="DM21" s="11">
        <v>0.45</v>
      </c>
      <c r="DN21" s="11">
        <v>0.45</v>
      </c>
      <c r="DO21" s="11">
        <v>0.45</v>
      </c>
      <c r="DP21" s="11">
        <v>0.45</v>
      </c>
      <c r="DQ21" s="11">
        <v>0.46</v>
      </c>
      <c r="DR21" s="11">
        <v>0.46</v>
      </c>
      <c r="DS21" s="11">
        <v>0.46</v>
      </c>
      <c r="DT21" s="11">
        <v>0.46</v>
      </c>
      <c r="DU21" s="3"/>
      <c r="DV21" s="3"/>
      <c r="DW21" s="3"/>
      <c r="DX21" s="3"/>
      <c r="DY21" s="3"/>
      <c r="DZ21" s="3"/>
      <c r="EA21" s="3"/>
    </row>
    <row r="22" spans="1:131" x14ac:dyDescent="0.3">
      <c r="A22" s="20" t="s">
        <v>12</v>
      </c>
      <c r="B22" s="28"/>
      <c r="C22" s="28">
        <v>33.5</v>
      </c>
      <c r="D22" s="28">
        <v>31.9</v>
      </c>
      <c r="E22" s="28">
        <v>33.200000000000003</v>
      </c>
      <c r="F22" s="28">
        <v>32.799999999999997</v>
      </c>
      <c r="G22" s="29">
        <v>32.200000000000003</v>
      </c>
      <c r="H22" s="533"/>
      <c r="I22" s="40" t="s">
        <v>1</v>
      </c>
      <c r="J22" s="70"/>
      <c r="K22" s="34" t="str">
        <f t="shared" ref="K22" si="37">IF(H21="","",J22/$J$4)</f>
        <v/>
      </c>
      <c r="L22" s="35">
        <f>IF(OR($C$35="",$C$35=0),0,IF(H21="","",LOOKUP(H21,$AK$4:$AK$36,AO$4:AO$36)))</f>
        <v>0</v>
      </c>
      <c r="M22" s="35" t="str">
        <f t="shared" ref="M22" si="38">IF(H21="","",L22*K22)</f>
        <v/>
      </c>
      <c r="N22" s="40" t="s">
        <v>7</v>
      </c>
      <c r="O22" s="70"/>
      <c r="P22" s="34" t="str">
        <f t="shared" ref="P22" si="39">IF(H21="","",O22/$O$4)</f>
        <v/>
      </c>
      <c r="Q22" s="35">
        <f>IF(OR($C$38="",$C$38=0),0,IF(H21="","",LOOKUP(H21,$AK$4:$AK$36,AU$4:AU$36)))</f>
        <v>0</v>
      </c>
      <c r="R22" s="36" t="str">
        <f t="shared" ref="R22" si="40">IF(H21="","",Q22*P22)</f>
        <v/>
      </c>
      <c r="S22" s="10"/>
      <c r="T22" s="10"/>
      <c r="U22" s="10"/>
      <c r="V22" s="10"/>
      <c r="W22" s="10"/>
      <c r="X22" s="10"/>
      <c r="Y22" s="10"/>
      <c r="Z22" s="10"/>
      <c r="AA22" s="10"/>
      <c r="AB22" s="10"/>
      <c r="AC22" s="3"/>
      <c r="AD22" s="3"/>
      <c r="AE22" s="3"/>
      <c r="AF22" s="3"/>
      <c r="AG22" s="3"/>
      <c r="AH22" s="3"/>
      <c r="AI22" s="3"/>
      <c r="AJ22" s="3"/>
      <c r="AK22" s="11" t="s">
        <v>65</v>
      </c>
      <c r="AL22" s="13" t="s">
        <v>93</v>
      </c>
      <c r="AM22" s="11" t="s">
        <v>65</v>
      </c>
      <c r="AN22" s="8" t="e">
        <f t="shared" si="31"/>
        <v>#N/A</v>
      </c>
      <c r="AO22" s="8" t="e">
        <f t="shared" si="31"/>
        <v>#N/A</v>
      </c>
      <c r="AP22" s="8" t="e">
        <f t="shared" si="31"/>
        <v>#N/A</v>
      </c>
      <c r="AQ22" s="8" t="e">
        <f t="shared" si="31"/>
        <v>#N/A</v>
      </c>
      <c r="AR22" s="8" t="e">
        <f t="shared" si="31"/>
        <v>#N/A</v>
      </c>
      <c r="AS22" s="8" t="e">
        <f t="shared" si="31"/>
        <v>#N/A</v>
      </c>
      <c r="AT22" s="8" t="e">
        <f t="shared" si="32"/>
        <v>#N/A</v>
      </c>
      <c r="AU22" s="8" t="e">
        <f t="shared" si="32"/>
        <v>#N/A</v>
      </c>
      <c r="AV22" s="8" t="e">
        <f t="shared" si="32"/>
        <v>#N/A</v>
      </c>
      <c r="AW22" s="8" t="e">
        <f t="shared" si="32"/>
        <v>#N/A</v>
      </c>
      <c r="AX22" s="8" t="e">
        <f t="shared" si="32"/>
        <v>#N/A</v>
      </c>
      <c r="AY22" s="8" t="e">
        <f t="shared" si="32"/>
        <v>#N/A</v>
      </c>
      <c r="AZ22" s="8" t="e">
        <f t="shared" si="5"/>
        <v>#N/A</v>
      </c>
      <c r="BA22" s="14"/>
      <c r="BB22" s="14"/>
      <c r="BC22" s="14"/>
      <c r="BD22" s="3"/>
      <c r="BE22" s="11" t="s">
        <v>65</v>
      </c>
      <c r="BF22" s="11" t="s">
        <v>65</v>
      </c>
      <c r="BG22" s="11">
        <v>0.34</v>
      </c>
      <c r="BH22" s="11">
        <v>0.34</v>
      </c>
      <c r="BI22" s="11">
        <v>0.34</v>
      </c>
      <c r="BJ22" s="11">
        <v>0.34</v>
      </c>
      <c r="BK22" s="11">
        <v>0.34</v>
      </c>
      <c r="BL22" s="11">
        <v>0.34</v>
      </c>
      <c r="BM22" s="11">
        <v>0.35</v>
      </c>
      <c r="BN22" s="11">
        <v>0.35</v>
      </c>
      <c r="BO22" s="11">
        <v>0.35</v>
      </c>
      <c r="BP22" s="11">
        <v>0.35</v>
      </c>
      <c r="BQ22" s="11">
        <v>0.35</v>
      </c>
      <c r="BR22" s="11">
        <v>0.35</v>
      </c>
      <c r="BS22" s="11">
        <v>0.35</v>
      </c>
      <c r="BT22" s="11">
        <v>0.35</v>
      </c>
      <c r="BU22" s="11">
        <v>0.35</v>
      </c>
      <c r="BV22" s="11">
        <v>0.36</v>
      </c>
      <c r="BW22" s="11">
        <v>0.36</v>
      </c>
      <c r="BX22" s="11">
        <v>0.36</v>
      </c>
      <c r="BY22" s="11">
        <v>0.36</v>
      </c>
      <c r="BZ22" s="11">
        <v>0.36</v>
      </c>
      <c r="CA22" s="11">
        <v>0.36</v>
      </c>
      <c r="CB22" s="11">
        <v>0.36</v>
      </c>
      <c r="CC22" s="11">
        <v>0.36</v>
      </c>
      <c r="CD22" s="11">
        <v>0.36</v>
      </c>
      <c r="CE22" s="11">
        <v>0.37</v>
      </c>
      <c r="CF22" s="11">
        <v>0.37</v>
      </c>
      <c r="CG22" s="11">
        <v>0.37</v>
      </c>
      <c r="CH22" s="11">
        <v>0.37</v>
      </c>
      <c r="CI22" s="11">
        <v>0.37</v>
      </c>
      <c r="CJ22" s="11">
        <v>0.37</v>
      </c>
      <c r="CK22" s="11">
        <v>0.37</v>
      </c>
      <c r="CL22" s="11">
        <v>0.37</v>
      </c>
      <c r="CM22" s="11">
        <v>0.37</v>
      </c>
      <c r="CN22" s="11">
        <v>0.38</v>
      </c>
      <c r="CO22" s="11">
        <v>0.38</v>
      </c>
      <c r="CP22" s="11">
        <v>0.38</v>
      </c>
      <c r="CQ22" s="11">
        <v>0.38</v>
      </c>
      <c r="CR22" s="11">
        <v>0.38</v>
      </c>
      <c r="CS22" s="11">
        <v>0.38</v>
      </c>
      <c r="CT22" s="11">
        <v>0.38</v>
      </c>
      <c r="CU22" s="11">
        <v>0.38</v>
      </c>
      <c r="CV22" s="11">
        <v>0.38</v>
      </c>
      <c r="CW22" s="11">
        <v>0.39</v>
      </c>
      <c r="CX22" s="11">
        <v>0.39</v>
      </c>
      <c r="CY22" s="11">
        <v>0.39</v>
      </c>
      <c r="CZ22" s="11">
        <v>0.39</v>
      </c>
      <c r="DA22" s="11">
        <v>0.39</v>
      </c>
      <c r="DB22" s="11">
        <v>0.39</v>
      </c>
      <c r="DC22" s="11">
        <v>0.4</v>
      </c>
      <c r="DD22" s="11">
        <v>0.4</v>
      </c>
      <c r="DE22" s="11">
        <v>0.41</v>
      </c>
      <c r="DF22" s="11">
        <v>0.41</v>
      </c>
      <c r="DG22" s="11">
        <v>0.41</v>
      </c>
      <c r="DH22" s="11">
        <v>0.41</v>
      </c>
      <c r="DI22" s="11">
        <v>0.42</v>
      </c>
      <c r="DJ22" s="11">
        <v>0.42</v>
      </c>
      <c r="DK22" s="11">
        <v>0.42</v>
      </c>
      <c r="DL22" s="11">
        <v>0.42</v>
      </c>
      <c r="DM22" s="11">
        <v>0.42</v>
      </c>
      <c r="DN22" s="11">
        <v>0.43</v>
      </c>
      <c r="DO22" s="11">
        <v>0.43</v>
      </c>
      <c r="DP22" s="11">
        <v>0.43</v>
      </c>
      <c r="DQ22" s="11">
        <v>0.43</v>
      </c>
      <c r="DR22" s="11">
        <v>0.44</v>
      </c>
      <c r="DS22" s="11">
        <v>0.44</v>
      </c>
      <c r="DT22" s="11">
        <v>0.44</v>
      </c>
      <c r="DU22" s="3"/>
      <c r="DV22" s="3"/>
      <c r="DW22" s="3"/>
      <c r="DX22" s="3"/>
      <c r="DY22" s="3"/>
      <c r="DZ22" s="3"/>
      <c r="EA22" s="3"/>
    </row>
    <row r="23" spans="1:131" ht="19.2" thickBot="1" x14ac:dyDescent="0.35">
      <c r="A23" s="536"/>
      <c r="B23" s="537"/>
      <c r="C23" s="537"/>
      <c r="D23" s="537"/>
      <c r="E23" s="537"/>
      <c r="F23" s="537"/>
      <c r="G23" s="538"/>
      <c r="H23" s="533"/>
      <c r="I23" s="40" t="s">
        <v>2</v>
      </c>
      <c r="J23" s="70"/>
      <c r="K23" s="34" t="str">
        <f t="shared" ref="K23" si="41">IF(H21="","",J23/$J$5)</f>
        <v/>
      </c>
      <c r="L23" s="35">
        <f>IF(OR($D$35="",$D$35=0),0,IF(H21="","",LOOKUP(H21,$AK$4:$AK$36,AP$4:AP$36)))</f>
        <v>0</v>
      </c>
      <c r="M23" s="35" t="str">
        <f t="shared" ref="M23" si="42">IF(H21="","",L23*K23)</f>
        <v/>
      </c>
      <c r="N23" s="40" t="s">
        <v>8</v>
      </c>
      <c r="O23" s="70"/>
      <c r="P23" s="34" t="str">
        <f t="shared" ref="P23" si="43">IF(H21="","",O23/$O$5)</f>
        <v/>
      </c>
      <c r="Q23" s="35">
        <f>IF(OR($D$38="",$D$38=0),0,IF(H21="","",LOOKUP(H21,$AK$4:$AK$36,AV$4:AV$36)))</f>
        <v>0</v>
      </c>
      <c r="R23" s="36" t="str">
        <f t="shared" ref="R23" si="44">IF(H21="","",Q23*P23)</f>
        <v/>
      </c>
      <c r="S23" s="10"/>
      <c r="T23" s="10"/>
      <c r="U23" s="10"/>
      <c r="V23" s="10"/>
      <c r="W23" s="10"/>
      <c r="X23" s="10"/>
      <c r="Y23" s="10"/>
      <c r="Z23" s="10"/>
      <c r="AA23" s="10"/>
      <c r="AB23" s="10"/>
      <c r="AC23" s="3"/>
      <c r="AD23" s="3"/>
      <c r="AE23" s="3"/>
      <c r="AF23" s="3"/>
      <c r="AG23" s="3"/>
      <c r="AH23" s="3"/>
      <c r="AI23" s="3"/>
      <c r="AJ23" s="3"/>
      <c r="AK23" s="21" t="s">
        <v>50</v>
      </c>
      <c r="AL23" s="13" t="s">
        <v>93</v>
      </c>
      <c r="AM23" s="21" t="s">
        <v>50</v>
      </c>
      <c r="AN23" s="8" t="e">
        <f t="shared" si="31"/>
        <v>#N/A</v>
      </c>
      <c r="AO23" s="8" t="e">
        <f t="shared" si="31"/>
        <v>#N/A</v>
      </c>
      <c r="AP23" s="8" t="e">
        <f t="shared" si="31"/>
        <v>#N/A</v>
      </c>
      <c r="AQ23" s="8" t="e">
        <f t="shared" si="31"/>
        <v>#N/A</v>
      </c>
      <c r="AR23" s="8" t="e">
        <f t="shared" si="31"/>
        <v>#N/A</v>
      </c>
      <c r="AS23" s="8" t="e">
        <f t="shared" si="31"/>
        <v>#N/A</v>
      </c>
      <c r="AT23" s="8" t="e">
        <f t="shared" si="32"/>
        <v>#N/A</v>
      </c>
      <c r="AU23" s="8" t="e">
        <f t="shared" si="32"/>
        <v>#N/A</v>
      </c>
      <c r="AV23" s="8" t="e">
        <f t="shared" si="32"/>
        <v>#N/A</v>
      </c>
      <c r="AW23" s="8" t="e">
        <f t="shared" si="32"/>
        <v>#N/A</v>
      </c>
      <c r="AX23" s="8" t="e">
        <f t="shared" si="32"/>
        <v>#N/A</v>
      </c>
      <c r="AY23" s="8" t="e">
        <f t="shared" si="32"/>
        <v>#N/A</v>
      </c>
      <c r="AZ23" s="8" t="e">
        <f t="shared" si="5"/>
        <v>#N/A</v>
      </c>
      <c r="BA23" s="14"/>
      <c r="BB23" s="14"/>
      <c r="BC23" s="14"/>
      <c r="BD23" s="3"/>
      <c r="BE23" s="21" t="s">
        <v>50</v>
      </c>
      <c r="BF23" s="21" t="s">
        <v>50</v>
      </c>
      <c r="BG23" s="11">
        <v>0.63</v>
      </c>
      <c r="BH23" s="11">
        <v>0.64</v>
      </c>
      <c r="BI23" s="11">
        <v>0.66</v>
      </c>
      <c r="BJ23" s="11">
        <v>0.67</v>
      </c>
      <c r="BK23" s="11">
        <v>0.69</v>
      </c>
      <c r="BL23" s="11">
        <v>0.7</v>
      </c>
      <c r="BM23" s="11">
        <v>0.72</v>
      </c>
      <c r="BN23" s="11">
        <v>0.73</v>
      </c>
      <c r="BO23" s="11">
        <v>0.75</v>
      </c>
      <c r="BP23" s="11">
        <v>0.76</v>
      </c>
      <c r="BQ23" s="11">
        <v>0.78</v>
      </c>
      <c r="BR23" s="11">
        <v>0.79</v>
      </c>
      <c r="BS23" s="11">
        <v>0.81</v>
      </c>
      <c r="BT23" s="11">
        <v>0.82</v>
      </c>
      <c r="BU23" s="11">
        <v>0.84</v>
      </c>
      <c r="BV23" s="11">
        <v>0.85</v>
      </c>
      <c r="BW23" s="11">
        <v>0.87</v>
      </c>
      <c r="BX23" s="11">
        <v>0.88</v>
      </c>
      <c r="BY23" s="11">
        <v>0.89</v>
      </c>
      <c r="BZ23" s="11">
        <v>0.91</v>
      </c>
      <c r="CA23" s="11">
        <v>0.92</v>
      </c>
      <c r="CB23" s="11">
        <v>0.94</v>
      </c>
      <c r="CC23" s="11">
        <v>0.95</v>
      </c>
      <c r="CD23" s="11">
        <v>0.96</v>
      </c>
      <c r="CE23" s="11">
        <v>0.98</v>
      </c>
      <c r="CF23" s="11">
        <v>0.99</v>
      </c>
      <c r="CG23" s="11">
        <v>1</v>
      </c>
      <c r="CH23" s="11">
        <v>1.02</v>
      </c>
      <c r="CI23" s="11">
        <v>1.03</v>
      </c>
      <c r="CJ23" s="11">
        <v>1.04</v>
      </c>
      <c r="CK23" s="11">
        <v>1.06</v>
      </c>
      <c r="CL23" s="11">
        <v>1.07</v>
      </c>
      <c r="CM23" s="11">
        <v>1.08</v>
      </c>
      <c r="CN23" s="11">
        <v>1.1000000000000001</v>
      </c>
      <c r="CO23" s="11">
        <v>1.1100000000000001</v>
      </c>
      <c r="CP23" s="11">
        <v>1.1200000000000001</v>
      </c>
      <c r="CQ23" s="11">
        <v>1.1299999999999999</v>
      </c>
      <c r="CR23" s="11">
        <v>1.1499999999999999</v>
      </c>
      <c r="CS23" s="11">
        <v>1.1599999999999999</v>
      </c>
      <c r="CT23" s="11">
        <v>1.17</v>
      </c>
      <c r="CU23" s="11">
        <v>1.18</v>
      </c>
      <c r="CV23" s="11">
        <v>1.2</v>
      </c>
      <c r="CW23" s="11">
        <v>1.21</v>
      </c>
      <c r="CX23" s="11">
        <v>1.22</v>
      </c>
      <c r="CY23" s="11">
        <v>1.23</v>
      </c>
      <c r="CZ23" s="11">
        <v>1.24</v>
      </c>
      <c r="DA23" s="11">
        <v>1.26</v>
      </c>
      <c r="DB23" s="11">
        <v>1.3</v>
      </c>
      <c r="DC23" s="11">
        <v>1.35</v>
      </c>
      <c r="DD23" s="11">
        <v>1.39</v>
      </c>
      <c r="DE23" s="11">
        <v>1.42</v>
      </c>
      <c r="DF23" s="11">
        <v>1.44</v>
      </c>
      <c r="DG23" s="11">
        <v>1.46</v>
      </c>
      <c r="DH23" s="11">
        <v>1.48</v>
      </c>
      <c r="DI23" s="11">
        <v>1.5</v>
      </c>
      <c r="DJ23" s="11">
        <v>1.52</v>
      </c>
      <c r="DK23" s="11">
        <v>1.54</v>
      </c>
      <c r="DL23" s="11">
        <v>1.56</v>
      </c>
      <c r="DM23" s="11">
        <v>1.58</v>
      </c>
      <c r="DN23" s="11">
        <v>1.6</v>
      </c>
      <c r="DO23" s="11">
        <v>1.62</v>
      </c>
      <c r="DP23" s="11">
        <v>1.64</v>
      </c>
      <c r="DQ23" s="11">
        <v>1.66</v>
      </c>
      <c r="DR23" s="11">
        <v>1.68</v>
      </c>
      <c r="DS23" s="11">
        <v>1.7</v>
      </c>
      <c r="DT23" s="11">
        <v>1.72</v>
      </c>
      <c r="DU23" s="3"/>
      <c r="DV23" s="3"/>
      <c r="DW23" s="3"/>
      <c r="DX23" s="3"/>
      <c r="DY23" s="3"/>
      <c r="DZ23" s="3"/>
      <c r="EA23" s="3"/>
    </row>
    <row r="24" spans="1:131" x14ac:dyDescent="0.3">
      <c r="A24" s="531" t="s">
        <v>14</v>
      </c>
      <c r="B24" s="499"/>
      <c r="C24" s="48" t="str">
        <f>IF(E24=0,"",IF(SUM(B27:G27,B30:G30)=0,0,ROUND((SUMPRODUCT(B27:G27,B26:G26)+SUMPRODUCT(B30:G30,B29:G29))/SUM(B26:G26,B29:G29),2)))</f>
        <v/>
      </c>
      <c r="D24" s="17" t="s">
        <v>13</v>
      </c>
      <c r="E24" s="539">
        <f>SUM(B26:G26,B29:G29)</f>
        <v>0</v>
      </c>
      <c r="F24" s="540"/>
      <c r="G24" s="18" t="s">
        <v>17</v>
      </c>
      <c r="H24" s="533"/>
      <c r="I24" s="40" t="s">
        <v>3</v>
      </c>
      <c r="J24" s="70"/>
      <c r="K24" s="34" t="str">
        <f t="shared" ref="K24" si="45">IF(H21="","",J24/$J$6)</f>
        <v/>
      </c>
      <c r="L24" s="35">
        <f>IF(OR($E$35="",$E$35=0),0,IF(H21="","",LOOKUP(H21,$AK$4:$AK$36,AQ$4:AQ$36)))</f>
        <v>0</v>
      </c>
      <c r="M24" s="35" t="str">
        <f t="shared" ref="M24" si="46">IF(H21="","",L24*K24)</f>
        <v/>
      </c>
      <c r="N24" s="40" t="s">
        <v>9</v>
      </c>
      <c r="O24" s="70"/>
      <c r="P24" s="34" t="str">
        <f t="shared" ref="P24" si="47">IF(H21="","",O24/$O$6)</f>
        <v/>
      </c>
      <c r="Q24" s="35">
        <f>IF(OR($E$38="",$E$38=0),0,IF(H21="","",LOOKUP(H21,$AK$4:$AK$36,AW$4:AW$36)))</f>
        <v>0</v>
      </c>
      <c r="R24" s="36" t="str">
        <f t="shared" ref="R24" si="48">IF(H21="","",Q24*P24)</f>
        <v/>
      </c>
      <c r="S24" s="10"/>
      <c r="T24" s="10"/>
      <c r="U24" s="10"/>
      <c r="V24" s="10"/>
      <c r="W24" s="10"/>
      <c r="X24" s="10"/>
      <c r="Y24" s="10"/>
      <c r="Z24" s="10"/>
      <c r="AA24" s="10"/>
      <c r="AB24" s="10"/>
      <c r="AC24" s="3"/>
      <c r="AD24" s="3"/>
      <c r="AE24" s="3"/>
      <c r="AF24" s="3"/>
      <c r="AG24" s="3"/>
      <c r="AH24" s="3"/>
      <c r="AI24" s="3"/>
      <c r="AJ24" s="3"/>
      <c r="AK24" s="11" t="s">
        <v>51</v>
      </c>
      <c r="AL24" s="13" t="s">
        <v>93</v>
      </c>
      <c r="AM24" s="11" t="s">
        <v>51</v>
      </c>
      <c r="AN24" s="8" t="e">
        <f t="shared" si="31"/>
        <v>#N/A</v>
      </c>
      <c r="AO24" s="8" t="e">
        <f t="shared" si="31"/>
        <v>#N/A</v>
      </c>
      <c r="AP24" s="8" t="e">
        <f t="shared" si="31"/>
        <v>#N/A</v>
      </c>
      <c r="AQ24" s="8" t="e">
        <f t="shared" si="31"/>
        <v>#N/A</v>
      </c>
      <c r="AR24" s="8" t="e">
        <f t="shared" si="31"/>
        <v>#N/A</v>
      </c>
      <c r="AS24" s="8" t="e">
        <f t="shared" si="31"/>
        <v>#N/A</v>
      </c>
      <c r="AT24" s="8" t="e">
        <f t="shared" si="32"/>
        <v>#N/A</v>
      </c>
      <c r="AU24" s="8" t="e">
        <f t="shared" si="32"/>
        <v>#N/A</v>
      </c>
      <c r="AV24" s="8" t="e">
        <f t="shared" si="32"/>
        <v>#N/A</v>
      </c>
      <c r="AW24" s="8" t="e">
        <f t="shared" si="32"/>
        <v>#N/A</v>
      </c>
      <c r="AX24" s="8" t="e">
        <f t="shared" si="32"/>
        <v>#N/A</v>
      </c>
      <c r="AY24" s="8" t="e">
        <f t="shared" si="32"/>
        <v>#N/A</v>
      </c>
      <c r="AZ24" s="8" t="e">
        <f t="shared" si="5"/>
        <v>#N/A</v>
      </c>
      <c r="BA24" s="14"/>
      <c r="BB24" s="14"/>
      <c r="BC24" s="14"/>
      <c r="BD24" s="3"/>
      <c r="BE24" s="11" t="s">
        <v>51</v>
      </c>
      <c r="BF24" s="11" t="s">
        <v>51</v>
      </c>
      <c r="BG24" s="11">
        <v>0.79</v>
      </c>
      <c r="BH24" s="11">
        <v>0.79</v>
      </c>
      <c r="BI24" s="11">
        <v>0.8</v>
      </c>
      <c r="BJ24" s="11">
        <v>0.8</v>
      </c>
      <c r="BK24" s="11">
        <v>0.8</v>
      </c>
      <c r="BL24" s="11">
        <v>0.8</v>
      </c>
      <c r="BM24" s="11">
        <v>0.81</v>
      </c>
      <c r="BN24" s="11">
        <v>0.81</v>
      </c>
      <c r="BO24" s="11">
        <v>0.81</v>
      </c>
      <c r="BP24" s="11">
        <v>0.81</v>
      </c>
      <c r="BQ24" s="11">
        <v>0.82</v>
      </c>
      <c r="BR24" s="11">
        <v>0.82</v>
      </c>
      <c r="BS24" s="11">
        <v>0.82</v>
      </c>
      <c r="BT24" s="11">
        <v>0.83</v>
      </c>
      <c r="BU24" s="11">
        <v>0.83</v>
      </c>
      <c r="BV24" s="11">
        <v>0.83</v>
      </c>
      <c r="BW24" s="11">
        <v>0.83</v>
      </c>
      <c r="BX24" s="11">
        <v>0.84</v>
      </c>
      <c r="BY24" s="11">
        <v>0.84</v>
      </c>
      <c r="BZ24" s="11">
        <v>0.84</v>
      </c>
      <c r="CA24" s="11">
        <v>0.84</v>
      </c>
      <c r="CB24" s="11">
        <v>0.85</v>
      </c>
      <c r="CC24" s="11">
        <v>0.85</v>
      </c>
      <c r="CD24" s="11">
        <v>0.85</v>
      </c>
      <c r="CE24" s="11">
        <v>0.85</v>
      </c>
      <c r="CF24" s="11">
        <v>0.86</v>
      </c>
      <c r="CG24" s="11">
        <v>0.86</v>
      </c>
      <c r="CH24" s="11">
        <v>0.86</v>
      </c>
      <c r="CI24" s="11">
        <v>0.86</v>
      </c>
      <c r="CJ24" s="11">
        <v>0.87</v>
      </c>
      <c r="CK24" s="11">
        <v>0.87</v>
      </c>
      <c r="CL24" s="11">
        <v>0.87</v>
      </c>
      <c r="CM24" s="11">
        <v>0.87</v>
      </c>
      <c r="CN24" s="11">
        <v>0.88</v>
      </c>
      <c r="CO24" s="11">
        <v>0.88</v>
      </c>
      <c r="CP24" s="11">
        <v>0.88</v>
      </c>
      <c r="CQ24" s="11">
        <v>0.89</v>
      </c>
      <c r="CR24" s="11">
        <v>0.89</v>
      </c>
      <c r="CS24" s="11">
        <v>0.89</v>
      </c>
      <c r="CT24" s="11">
        <v>0.89</v>
      </c>
      <c r="CU24" s="11">
        <v>0.9</v>
      </c>
      <c r="CV24" s="11">
        <v>0.9</v>
      </c>
      <c r="CW24" s="11">
        <v>0.9</v>
      </c>
      <c r="CX24" s="11">
        <v>0.9</v>
      </c>
      <c r="CY24" s="11">
        <v>0.91</v>
      </c>
      <c r="CZ24" s="11">
        <v>0.91</v>
      </c>
      <c r="DA24" s="11">
        <v>0.91</v>
      </c>
      <c r="DB24" s="11">
        <v>0.92</v>
      </c>
      <c r="DC24" s="11">
        <v>0.93</v>
      </c>
      <c r="DD24" s="11">
        <v>0.94</v>
      </c>
      <c r="DE24" s="11">
        <v>0.95</v>
      </c>
      <c r="DF24" s="11">
        <v>0.95</v>
      </c>
      <c r="DG24" s="11">
        <v>0.96</v>
      </c>
      <c r="DH24" s="11">
        <v>0.96</v>
      </c>
      <c r="DI24" s="11">
        <v>0.97</v>
      </c>
      <c r="DJ24" s="11">
        <v>0.97</v>
      </c>
      <c r="DK24" s="11">
        <v>0.98</v>
      </c>
      <c r="DL24" s="11">
        <v>0.98</v>
      </c>
      <c r="DM24" s="11">
        <v>0.99</v>
      </c>
      <c r="DN24" s="11">
        <v>0.99</v>
      </c>
      <c r="DO24" s="11">
        <v>1</v>
      </c>
      <c r="DP24" s="11">
        <v>1.01</v>
      </c>
      <c r="DQ24" s="11">
        <v>1.01</v>
      </c>
      <c r="DR24" s="11">
        <v>1.02</v>
      </c>
      <c r="DS24" s="11">
        <v>1.02</v>
      </c>
      <c r="DT24" s="11">
        <v>1.03</v>
      </c>
      <c r="DU24" s="3"/>
      <c r="DV24" s="3"/>
      <c r="DW24" s="3"/>
      <c r="DX24" s="3"/>
      <c r="DY24" s="3"/>
      <c r="DZ24" s="3"/>
      <c r="EA24" s="3"/>
    </row>
    <row r="25" spans="1:131" x14ac:dyDescent="0.3">
      <c r="A25" s="72" t="s">
        <v>45</v>
      </c>
      <c r="B25" s="73" t="s">
        <v>0</v>
      </c>
      <c r="C25" s="73" t="s">
        <v>1</v>
      </c>
      <c r="D25" s="73" t="s">
        <v>2</v>
      </c>
      <c r="E25" s="73" t="s">
        <v>3</v>
      </c>
      <c r="F25" s="73" t="s">
        <v>4</v>
      </c>
      <c r="G25" s="19" t="s">
        <v>5</v>
      </c>
      <c r="H25" s="533"/>
      <c r="I25" s="40" t="s">
        <v>4</v>
      </c>
      <c r="J25" s="70"/>
      <c r="K25" s="34" t="str">
        <f t="shared" ref="K25" si="49">IF(H21="","",J25/$J$7)</f>
        <v/>
      </c>
      <c r="L25" s="35">
        <f>IF(OR($F$35="",$F$35=0),0,IF(H21="","",LOOKUP(H21,$AK$4:$AK$36,AR$4:AR$36)))</f>
        <v>0</v>
      </c>
      <c r="M25" s="35" t="str">
        <f t="shared" ref="M25" si="50">IF(H21="","",L25*K25)</f>
        <v/>
      </c>
      <c r="N25" s="40" t="s">
        <v>10</v>
      </c>
      <c r="O25" s="70"/>
      <c r="P25" s="34" t="str">
        <f t="shared" ref="P25" si="51">IF(H21="","",O25/$O$7)</f>
        <v/>
      </c>
      <c r="Q25" s="35">
        <f>IF(OR($F$38="",$F$38=0),0,IF(H21="","",LOOKUP(H21,$AK$4:$AK$36,AX$4:AX$36)))</f>
        <v>0</v>
      </c>
      <c r="R25" s="36" t="str">
        <f t="shared" ref="R25" si="52">IF(H21="","",Q25*P25)</f>
        <v/>
      </c>
      <c r="S25" s="10"/>
      <c r="T25" s="10"/>
      <c r="U25" s="10"/>
      <c r="V25" s="10"/>
      <c r="W25" s="10"/>
      <c r="X25" s="10"/>
      <c r="Y25" s="10"/>
      <c r="Z25" s="10"/>
      <c r="AA25" s="10"/>
      <c r="AB25" s="10"/>
      <c r="AC25" s="3"/>
      <c r="AD25" s="3"/>
      <c r="AE25" s="3"/>
      <c r="AF25" s="3"/>
      <c r="AG25" s="3"/>
      <c r="AH25" s="3"/>
      <c r="AI25" s="3"/>
      <c r="AJ25" s="3"/>
      <c r="AK25" s="11" t="s">
        <v>77</v>
      </c>
      <c r="AL25" s="13" t="s">
        <v>93</v>
      </c>
      <c r="AM25" s="11" t="s">
        <v>77</v>
      </c>
      <c r="AN25" s="8" t="e">
        <f t="shared" si="31"/>
        <v>#N/A</v>
      </c>
      <c r="AO25" s="8" t="e">
        <f t="shared" si="31"/>
        <v>#N/A</v>
      </c>
      <c r="AP25" s="8" t="e">
        <f t="shared" si="31"/>
        <v>#N/A</v>
      </c>
      <c r="AQ25" s="8" t="e">
        <f t="shared" si="31"/>
        <v>#N/A</v>
      </c>
      <c r="AR25" s="8" t="e">
        <f t="shared" si="31"/>
        <v>#N/A</v>
      </c>
      <c r="AS25" s="8" t="e">
        <f t="shared" si="31"/>
        <v>#N/A</v>
      </c>
      <c r="AT25" s="8" t="e">
        <f t="shared" si="32"/>
        <v>#N/A</v>
      </c>
      <c r="AU25" s="8" t="e">
        <f t="shared" si="32"/>
        <v>#N/A</v>
      </c>
      <c r="AV25" s="8" t="e">
        <f t="shared" si="32"/>
        <v>#N/A</v>
      </c>
      <c r="AW25" s="8" t="e">
        <f t="shared" si="32"/>
        <v>#N/A</v>
      </c>
      <c r="AX25" s="8" t="e">
        <f t="shared" si="32"/>
        <v>#N/A</v>
      </c>
      <c r="AY25" s="8" t="e">
        <f t="shared" si="32"/>
        <v>#N/A</v>
      </c>
      <c r="AZ25" s="8" t="e">
        <f t="shared" si="5"/>
        <v>#N/A</v>
      </c>
      <c r="BA25" s="14"/>
      <c r="BB25" s="14"/>
      <c r="BC25" s="14"/>
      <c r="BD25" s="3"/>
      <c r="BE25" s="11" t="s">
        <v>77</v>
      </c>
      <c r="BF25" s="11" t="s">
        <v>77</v>
      </c>
      <c r="BG25" s="11">
        <v>1.65</v>
      </c>
      <c r="BH25" s="11">
        <v>1.66</v>
      </c>
      <c r="BI25" s="11">
        <v>1.67</v>
      </c>
      <c r="BJ25" s="11">
        <v>1.67</v>
      </c>
      <c r="BK25" s="11">
        <v>1.68</v>
      </c>
      <c r="BL25" s="11">
        <v>1.68</v>
      </c>
      <c r="BM25" s="11">
        <v>1.69</v>
      </c>
      <c r="BN25" s="11">
        <v>1.69</v>
      </c>
      <c r="BO25" s="11">
        <v>1.7</v>
      </c>
      <c r="BP25" s="11">
        <v>1.7</v>
      </c>
      <c r="BQ25" s="11">
        <v>1.71</v>
      </c>
      <c r="BR25" s="11">
        <v>1.71</v>
      </c>
      <c r="BS25" s="11">
        <v>1.72</v>
      </c>
      <c r="BT25" s="11">
        <v>1.73</v>
      </c>
      <c r="BU25" s="11">
        <v>1.73</v>
      </c>
      <c r="BV25" s="11">
        <v>1.74</v>
      </c>
      <c r="BW25" s="11">
        <v>1.74</v>
      </c>
      <c r="BX25" s="11">
        <v>1.75</v>
      </c>
      <c r="BY25" s="11">
        <v>1.75</v>
      </c>
      <c r="BZ25" s="11">
        <v>1.76</v>
      </c>
      <c r="CA25" s="11">
        <v>1.76</v>
      </c>
      <c r="CB25" s="11">
        <v>1.77</v>
      </c>
      <c r="CC25" s="11">
        <v>1.77</v>
      </c>
      <c r="CD25" s="11">
        <v>1.78</v>
      </c>
      <c r="CE25" s="11">
        <v>1.79</v>
      </c>
      <c r="CF25" s="11">
        <v>1.79</v>
      </c>
      <c r="CG25" s="11">
        <v>1.8</v>
      </c>
      <c r="CH25" s="11">
        <v>1.8</v>
      </c>
      <c r="CI25" s="11">
        <v>1.81</v>
      </c>
      <c r="CJ25" s="11">
        <v>1.81</v>
      </c>
      <c r="CK25" s="11">
        <v>1.82</v>
      </c>
      <c r="CL25" s="11">
        <v>1.82</v>
      </c>
      <c r="CM25" s="11">
        <v>1.83</v>
      </c>
      <c r="CN25" s="11">
        <v>1.84</v>
      </c>
      <c r="CO25" s="11">
        <v>1.84</v>
      </c>
      <c r="CP25" s="11">
        <v>1.85</v>
      </c>
      <c r="CQ25" s="11">
        <v>1.85</v>
      </c>
      <c r="CR25" s="11">
        <v>1.86</v>
      </c>
      <c r="CS25" s="11">
        <v>1.86</v>
      </c>
      <c r="CT25" s="11">
        <v>1.87</v>
      </c>
      <c r="CU25" s="11">
        <v>1.87</v>
      </c>
      <c r="CV25" s="11">
        <v>1.88</v>
      </c>
      <c r="CW25" s="11">
        <v>1.88</v>
      </c>
      <c r="CX25" s="11">
        <v>1.89</v>
      </c>
      <c r="CY25" s="11">
        <v>1.9</v>
      </c>
      <c r="CZ25" s="11">
        <v>1.9</v>
      </c>
      <c r="DA25" s="11">
        <v>1.91</v>
      </c>
      <c r="DB25" s="11">
        <v>1.93</v>
      </c>
      <c r="DC25" s="11">
        <v>1.95</v>
      </c>
      <c r="DD25" s="11">
        <v>1.97</v>
      </c>
      <c r="DE25" s="11">
        <v>1.98</v>
      </c>
      <c r="DF25" s="11">
        <v>1.99</v>
      </c>
      <c r="DG25" s="11">
        <v>2</v>
      </c>
      <c r="DH25" s="11">
        <v>2.02</v>
      </c>
      <c r="DI25" s="11">
        <v>2.0299999999999998</v>
      </c>
      <c r="DJ25" s="11">
        <v>2.04</v>
      </c>
      <c r="DK25" s="11">
        <v>2.0499999999999998</v>
      </c>
      <c r="DL25" s="11">
        <v>2.06</v>
      </c>
      <c r="DM25" s="11">
        <v>2.0699999999999998</v>
      </c>
      <c r="DN25" s="11">
        <v>2.08</v>
      </c>
      <c r="DO25" s="11">
        <v>2.09</v>
      </c>
      <c r="DP25" s="11">
        <v>2.1</v>
      </c>
      <c r="DQ25" s="11">
        <v>2.11</v>
      </c>
      <c r="DR25" s="11">
        <v>2.12</v>
      </c>
      <c r="DS25" s="11">
        <v>2.14</v>
      </c>
      <c r="DT25" s="11">
        <v>2.15</v>
      </c>
      <c r="DU25" s="3"/>
      <c r="DV25" s="3"/>
      <c r="DW25" s="3"/>
      <c r="DX25" s="3"/>
      <c r="DY25" s="3"/>
      <c r="DZ25" s="3"/>
      <c r="EA25" s="3"/>
    </row>
    <row r="26" spans="1:131" x14ac:dyDescent="0.3">
      <c r="A26" s="20" t="s">
        <v>20</v>
      </c>
      <c r="B26" s="28"/>
      <c r="C26" s="28"/>
      <c r="D26" s="28"/>
      <c r="E26" s="28"/>
      <c r="F26" s="28"/>
      <c r="G26" s="29"/>
      <c r="H26" s="533"/>
      <c r="I26" s="40" t="s">
        <v>5</v>
      </c>
      <c r="J26" s="70"/>
      <c r="K26" s="34" t="str">
        <f t="shared" ref="K26" si="53">IF(H21="","",J26/$J$8)</f>
        <v/>
      </c>
      <c r="L26" s="35">
        <f>IF(OR($G$35="",$G$35=0),0,IF(H21="","",LOOKUP(H21,$AK$4:$AK$36,AS$4:AS$36)))</f>
        <v>0</v>
      </c>
      <c r="M26" s="35" t="str">
        <f t="shared" ref="M26" si="54">IF(H21="","",L26*K26)</f>
        <v/>
      </c>
      <c r="N26" s="40" t="s">
        <v>11</v>
      </c>
      <c r="O26" s="70"/>
      <c r="P26" s="34" t="str">
        <f t="shared" ref="P26" si="55">IF(H21="","",O26/$O$8)</f>
        <v/>
      </c>
      <c r="Q26" s="35">
        <f>IF(OR($G$38="",$G$38=0),0,IF(H21="","",LOOKUP(H21,$AK$4:$AK$36,AY$4:AY$36)))</f>
        <v>0</v>
      </c>
      <c r="R26" s="36" t="str">
        <f t="shared" ref="R26" si="56">IF(H21="","",Q26*P26)</f>
        <v/>
      </c>
      <c r="S26" s="10"/>
      <c r="T26" s="10"/>
      <c r="U26" s="10"/>
      <c r="V26" s="10"/>
      <c r="W26" s="10"/>
      <c r="X26" s="10"/>
      <c r="Y26" s="10"/>
      <c r="Z26" s="10"/>
      <c r="AA26" s="10"/>
      <c r="AB26" s="10"/>
      <c r="AC26" s="3"/>
      <c r="AD26" s="3"/>
      <c r="AE26" s="3"/>
      <c r="AF26" s="3"/>
      <c r="AG26" s="3"/>
      <c r="AH26" s="3"/>
      <c r="AI26" s="3"/>
      <c r="AJ26" s="3"/>
      <c r="AK26" s="11" t="s">
        <v>71</v>
      </c>
      <c r="AL26" s="13" t="s">
        <v>93</v>
      </c>
      <c r="AM26" s="11" t="s">
        <v>71</v>
      </c>
      <c r="AN26" s="8" t="e">
        <f t="shared" si="31"/>
        <v>#N/A</v>
      </c>
      <c r="AO26" s="8" t="e">
        <f t="shared" si="31"/>
        <v>#N/A</v>
      </c>
      <c r="AP26" s="8" t="e">
        <f t="shared" si="31"/>
        <v>#N/A</v>
      </c>
      <c r="AQ26" s="8" t="e">
        <f t="shared" si="31"/>
        <v>#N/A</v>
      </c>
      <c r="AR26" s="8" t="e">
        <f t="shared" si="31"/>
        <v>#N/A</v>
      </c>
      <c r="AS26" s="8" t="e">
        <f t="shared" si="31"/>
        <v>#N/A</v>
      </c>
      <c r="AT26" s="8" t="e">
        <f t="shared" si="32"/>
        <v>#N/A</v>
      </c>
      <c r="AU26" s="8" t="e">
        <f t="shared" si="32"/>
        <v>#N/A</v>
      </c>
      <c r="AV26" s="8" t="e">
        <f t="shared" si="32"/>
        <v>#N/A</v>
      </c>
      <c r="AW26" s="8" t="e">
        <f t="shared" si="32"/>
        <v>#N/A</v>
      </c>
      <c r="AX26" s="8" t="e">
        <f t="shared" si="32"/>
        <v>#N/A</v>
      </c>
      <c r="AY26" s="8" t="e">
        <f t="shared" si="32"/>
        <v>#N/A</v>
      </c>
      <c r="AZ26" s="8" t="e">
        <f t="shared" si="5"/>
        <v>#N/A</v>
      </c>
      <c r="BA26" s="14"/>
      <c r="BB26" s="14"/>
      <c r="BC26" s="14"/>
      <c r="BD26" s="3"/>
      <c r="BE26" s="11" t="s">
        <v>71</v>
      </c>
      <c r="BF26" s="11" t="s">
        <v>71</v>
      </c>
      <c r="BG26" s="11">
        <v>3.73</v>
      </c>
      <c r="BH26" s="11">
        <v>3.74</v>
      </c>
      <c r="BI26" s="11">
        <v>3.75</v>
      </c>
      <c r="BJ26" s="11">
        <v>3.77</v>
      </c>
      <c r="BK26" s="11">
        <v>3.78</v>
      </c>
      <c r="BL26" s="11">
        <v>3.79</v>
      </c>
      <c r="BM26" s="11">
        <v>3.8</v>
      </c>
      <c r="BN26" s="11">
        <v>3.82</v>
      </c>
      <c r="BO26" s="11">
        <v>3.83</v>
      </c>
      <c r="BP26" s="11">
        <v>3.84</v>
      </c>
      <c r="BQ26" s="11">
        <v>3.85</v>
      </c>
      <c r="BR26" s="11">
        <v>3.86</v>
      </c>
      <c r="BS26" s="11">
        <v>3.88</v>
      </c>
      <c r="BT26" s="11">
        <v>3.89</v>
      </c>
      <c r="BU26" s="11">
        <v>3.9</v>
      </c>
      <c r="BV26" s="11">
        <v>3.91</v>
      </c>
      <c r="BW26" s="11">
        <v>3.93</v>
      </c>
      <c r="BX26" s="11">
        <v>3.94</v>
      </c>
      <c r="BY26" s="11">
        <v>3.95</v>
      </c>
      <c r="BZ26" s="11">
        <v>3.96</v>
      </c>
      <c r="CA26" s="11">
        <v>3.98</v>
      </c>
      <c r="CB26" s="11">
        <v>3.99</v>
      </c>
      <c r="CC26" s="11">
        <v>4</v>
      </c>
      <c r="CD26" s="11">
        <v>4.01</v>
      </c>
      <c r="CE26" s="11">
        <v>4.0199999999999996</v>
      </c>
      <c r="CF26" s="11">
        <v>4.04</v>
      </c>
      <c r="CG26" s="11">
        <v>4.05</v>
      </c>
      <c r="CH26" s="11">
        <v>4.0599999999999996</v>
      </c>
      <c r="CI26" s="11">
        <v>4.07</v>
      </c>
      <c r="CJ26" s="11">
        <v>4.09</v>
      </c>
      <c r="CK26" s="11">
        <v>4.0999999999999996</v>
      </c>
      <c r="CL26" s="11">
        <v>4.1100000000000003</v>
      </c>
      <c r="CM26" s="11">
        <v>4.12</v>
      </c>
      <c r="CN26" s="11">
        <v>4.1399999999999997</v>
      </c>
      <c r="CO26" s="11">
        <v>4.1500000000000004</v>
      </c>
      <c r="CP26" s="11">
        <v>4.16</v>
      </c>
      <c r="CQ26" s="11">
        <v>4.17</v>
      </c>
      <c r="CR26" s="11">
        <v>4.18</v>
      </c>
      <c r="CS26" s="11">
        <v>4.2</v>
      </c>
      <c r="CT26" s="11">
        <v>4.21</v>
      </c>
      <c r="CU26" s="11">
        <v>4.22</v>
      </c>
      <c r="CV26" s="11">
        <v>4.2300000000000004</v>
      </c>
      <c r="CW26" s="11">
        <v>4.25</v>
      </c>
      <c r="CX26" s="11">
        <v>4.26</v>
      </c>
      <c r="CY26" s="11">
        <v>4.2699999999999996</v>
      </c>
      <c r="CZ26" s="11">
        <v>4.28</v>
      </c>
      <c r="DA26" s="11">
        <v>4.3</v>
      </c>
      <c r="DB26" s="11">
        <v>4.34</v>
      </c>
      <c r="DC26" s="11">
        <v>4.3899999999999997</v>
      </c>
      <c r="DD26" s="11">
        <v>4.4400000000000004</v>
      </c>
      <c r="DE26" s="11">
        <v>4.47</v>
      </c>
      <c r="DF26" s="11">
        <v>4.49</v>
      </c>
      <c r="DG26" s="11">
        <v>4.5199999999999996</v>
      </c>
      <c r="DH26" s="11">
        <v>4.54</v>
      </c>
      <c r="DI26" s="11">
        <v>4.57</v>
      </c>
      <c r="DJ26" s="11">
        <v>4.59</v>
      </c>
      <c r="DK26" s="11">
        <v>4.62</v>
      </c>
      <c r="DL26" s="11">
        <v>4.6399999999999997</v>
      </c>
      <c r="DM26" s="11">
        <v>4.66</v>
      </c>
      <c r="DN26" s="11">
        <v>4.6900000000000004</v>
      </c>
      <c r="DO26" s="11">
        <v>4.71</v>
      </c>
      <c r="DP26" s="11">
        <v>4.74</v>
      </c>
      <c r="DQ26" s="11">
        <v>4.76</v>
      </c>
      <c r="DR26" s="11">
        <v>4.79</v>
      </c>
      <c r="DS26" s="11">
        <v>4.8099999999999996</v>
      </c>
      <c r="DT26" s="11">
        <v>4.84</v>
      </c>
      <c r="DU26" s="3"/>
      <c r="DV26" s="3"/>
      <c r="DW26" s="3"/>
      <c r="DX26" s="3"/>
      <c r="DY26" s="3"/>
      <c r="DZ26" s="3"/>
      <c r="EA26" s="3"/>
    </row>
    <row r="27" spans="1:131" x14ac:dyDescent="0.3">
      <c r="A27" s="20" t="s">
        <v>12</v>
      </c>
      <c r="B27" s="28"/>
      <c r="C27" s="28"/>
      <c r="D27" s="28"/>
      <c r="E27" s="28"/>
      <c r="F27" s="28"/>
      <c r="G27" s="29"/>
      <c r="H27" s="533"/>
      <c r="I27" s="40" t="s">
        <v>0</v>
      </c>
      <c r="J27" s="70"/>
      <c r="K27" s="34" t="str">
        <f t="shared" ref="K27" si="57">IF(H27="","",J27/$J$3)</f>
        <v/>
      </c>
      <c r="L27" s="35">
        <f>IF(OR($B$35="",$B$35=0),0,IF(H27="","",LOOKUP(H27,$AK$4:$AK$36,AN$4:AN$36)))</f>
        <v>0</v>
      </c>
      <c r="M27" s="35" t="str">
        <f t="shared" ref="M27" si="58">IF(H27="","",L27*K27)</f>
        <v/>
      </c>
      <c r="N27" s="40" t="s">
        <v>6</v>
      </c>
      <c r="O27" s="70"/>
      <c r="P27" s="34" t="str">
        <f t="shared" ref="P27" si="59">IF(H27="","",O27/$O$3)</f>
        <v/>
      </c>
      <c r="Q27" s="35">
        <f>IF(OR($B$38="",$B$38=0),0,IF(H27="","",LOOKUP(H27,$AK$4:$AK$36,AT$4:AT$36)))</f>
        <v>0</v>
      </c>
      <c r="R27" s="36" t="str">
        <f t="shared" ref="R27" si="60">IF(H27="","",Q27*P27)</f>
        <v/>
      </c>
      <c r="S27" s="10"/>
      <c r="T27" s="10"/>
      <c r="U27" s="10"/>
      <c r="V27" s="10"/>
      <c r="W27" s="10"/>
      <c r="X27" s="10"/>
      <c r="Y27" s="10"/>
      <c r="Z27" s="10"/>
      <c r="AA27" s="10"/>
      <c r="AB27" s="10"/>
      <c r="AC27" s="3"/>
      <c r="AD27" s="3"/>
      <c r="AE27" s="3"/>
      <c r="AF27" s="3"/>
      <c r="AG27" s="3"/>
      <c r="AH27" s="3"/>
      <c r="AI27" s="3"/>
      <c r="AJ27" s="3"/>
      <c r="AK27" s="11" t="s">
        <v>66</v>
      </c>
      <c r="AL27" s="13" t="s">
        <v>93</v>
      </c>
      <c r="AM27" s="11" t="s">
        <v>66</v>
      </c>
      <c r="AN27" s="8" t="e">
        <f t="shared" si="31"/>
        <v>#N/A</v>
      </c>
      <c r="AO27" s="8" t="e">
        <f t="shared" si="31"/>
        <v>#N/A</v>
      </c>
      <c r="AP27" s="8" t="e">
        <f t="shared" si="31"/>
        <v>#N/A</v>
      </c>
      <c r="AQ27" s="8" t="e">
        <f t="shared" si="31"/>
        <v>#N/A</v>
      </c>
      <c r="AR27" s="8" t="e">
        <f t="shared" si="31"/>
        <v>#N/A</v>
      </c>
      <c r="AS27" s="8" t="e">
        <f t="shared" si="31"/>
        <v>#N/A</v>
      </c>
      <c r="AT27" s="8" t="e">
        <f t="shared" si="32"/>
        <v>#N/A</v>
      </c>
      <c r="AU27" s="8" t="e">
        <f t="shared" si="32"/>
        <v>#N/A</v>
      </c>
      <c r="AV27" s="8" t="e">
        <f t="shared" si="32"/>
        <v>#N/A</v>
      </c>
      <c r="AW27" s="8" t="e">
        <f t="shared" si="32"/>
        <v>#N/A</v>
      </c>
      <c r="AX27" s="8" t="e">
        <f t="shared" si="32"/>
        <v>#N/A</v>
      </c>
      <c r="AY27" s="8" t="e">
        <f t="shared" si="32"/>
        <v>#N/A</v>
      </c>
      <c r="AZ27" s="8" t="e">
        <f t="shared" si="5"/>
        <v>#N/A</v>
      </c>
      <c r="BA27" s="14"/>
      <c r="BB27" s="14"/>
      <c r="BC27" s="14"/>
      <c r="BD27" s="3"/>
      <c r="BE27" s="11" t="s">
        <v>66</v>
      </c>
      <c r="BF27" s="11" t="s">
        <v>66</v>
      </c>
      <c r="BG27" s="11">
        <v>0.11</v>
      </c>
      <c r="BH27" s="11">
        <v>0.11</v>
      </c>
      <c r="BI27" s="11">
        <v>0.11</v>
      </c>
      <c r="BJ27" s="11">
        <v>0.11</v>
      </c>
      <c r="BK27" s="11">
        <v>0.11</v>
      </c>
      <c r="BL27" s="11">
        <v>0.11</v>
      </c>
      <c r="BM27" s="11">
        <v>0.11</v>
      </c>
      <c r="BN27" s="11">
        <v>0.11</v>
      </c>
      <c r="BO27" s="11">
        <v>0.11</v>
      </c>
      <c r="BP27" s="11">
        <v>0.11</v>
      </c>
      <c r="BQ27" s="11">
        <v>0.11</v>
      </c>
      <c r="BR27" s="11">
        <v>0.11</v>
      </c>
      <c r="BS27" s="11">
        <v>0.11</v>
      </c>
      <c r="BT27" s="11">
        <v>0.11</v>
      </c>
      <c r="BU27" s="11">
        <v>0.11</v>
      </c>
      <c r="BV27" s="11">
        <v>0.11</v>
      </c>
      <c r="BW27" s="11">
        <v>0.11</v>
      </c>
      <c r="BX27" s="11">
        <v>0.11</v>
      </c>
      <c r="BY27" s="11">
        <v>0.11</v>
      </c>
      <c r="BZ27" s="11">
        <v>0.11</v>
      </c>
      <c r="CA27" s="11">
        <v>0.11</v>
      </c>
      <c r="CB27" s="11">
        <v>0.11</v>
      </c>
      <c r="CC27" s="11">
        <v>0.11</v>
      </c>
      <c r="CD27" s="11">
        <v>0.11</v>
      </c>
      <c r="CE27" s="11">
        <v>0.11</v>
      </c>
      <c r="CF27" s="11">
        <v>0.11</v>
      </c>
      <c r="CG27" s="11">
        <v>0.11</v>
      </c>
      <c r="CH27" s="11">
        <v>0.11</v>
      </c>
      <c r="CI27" s="11">
        <v>0.11</v>
      </c>
      <c r="CJ27" s="11">
        <v>0.11</v>
      </c>
      <c r="CK27" s="11">
        <v>0.11</v>
      </c>
      <c r="CL27" s="11">
        <v>0.11</v>
      </c>
      <c r="CM27" s="11">
        <v>0.11</v>
      </c>
      <c r="CN27" s="11">
        <v>0.11</v>
      </c>
      <c r="CO27" s="11">
        <v>0.11</v>
      </c>
      <c r="CP27" s="11">
        <v>0.11</v>
      </c>
      <c r="CQ27" s="11">
        <v>0.11</v>
      </c>
      <c r="CR27" s="11">
        <v>0.11</v>
      </c>
      <c r="CS27" s="11">
        <v>0.11</v>
      </c>
      <c r="CT27" s="11">
        <v>0.11</v>
      </c>
      <c r="CU27" s="11">
        <v>0.11</v>
      </c>
      <c r="CV27" s="11">
        <v>0.11</v>
      </c>
      <c r="CW27" s="11">
        <v>0.11</v>
      </c>
      <c r="CX27" s="11">
        <v>0.11</v>
      </c>
      <c r="CY27" s="11">
        <v>0.11</v>
      </c>
      <c r="CZ27" s="11">
        <v>0.11</v>
      </c>
      <c r="DA27" s="11">
        <v>0.11</v>
      </c>
      <c r="DB27" s="11">
        <v>0.11</v>
      </c>
      <c r="DC27" s="11">
        <v>0.11</v>
      </c>
      <c r="DD27" s="11">
        <v>0.11</v>
      </c>
      <c r="DE27" s="11">
        <v>0.11</v>
      </c>
      <c r="DF27" s="11">
        <v>0.11</v>
      </c>
      <c r="DG27" s="11">
        <v>0.11</v>
      </c>
      <c r="DH27" s="11">
        <v>0.11</v>
      </c>
      <c r="DI27" s="11">
        <v>0.11</v>
      </c>
      <c r="DJ27" s="11">
        <v>0.11</v>
      </c>
      <c r="DK27" s="11">
        <v>0.11</v>
      </c>
      <c r="DL27" s="11">
        <v>0.11</v>
      </c>
      <c r="DM27" s="11">
        <v>0.11</v>
      </c>
      <c r="DN27" s="11">
        <v>0.11</v>
      </c>
      <c r="DO27" s="11">
        <v>0.11</v>
      </c>
      <c r="DP27" s="11">
        <v>0.11</v>
      </c>
      <c r="DQ27" s="11">
        <v>0.11</v>
      </c>
      <c r="DR27" s="11">
        <v>0.11</v>
      </c>
      <c r="DS27" s="11">
        <v>0.11</v>
      </c>
      <c r="DT27" s="11">
        <v>0.11</v>
      </c>
      <c r="DU27" s="3"/>
      <c r="DV27" s="3"/>
      <c r="DW27" s="3"/>
      <c r="DX27" s="3"/>
      <c r="DY27" s="3"/>
      <c r="DZ27" s="3"/>
      <c r="EA27" s="3"/>
    </row>
    <row r="28" spans="1:131" x14ac:dyDescent="0.3">
      <c r="A28" s="72" t="s">
        <v>45</v>
      </c>
      <c r="B28" s="73" t="s">
        <v>6</v>
      </c>
      <c r="C28" s="73" t="s">
        <v>7</v>
      </c>
      <c r="D28" s="73" t="s">
        <v>8</v>
      </c>
      <c r="E28" s="73" t="s">
        <v>9</v>
      </c>
      <c r="F28" s="73" t="s">
        <v>10</v>
      </c>
      <c r="G28" s="19" t="s">
        <v>11</v>
      </c>
      <c r="H28" s="533"/>
      <c r="I28" s="40" t="s">
        <v>1</v>
      </c>
      <c r="J28" s="70"/>
      <c r="K28" s="34" t="str">
        <f t="shared" ref="K28" si="61">IF(H27="","",J28/$J$4)</f>
        <v/>
      </c>
      <c r="L28" s="35">
        <f>IF(OR($C$35="",$C$35=0),0,IF(H27="","",LOOKUP(H27,$AK$4:$AK$36,AO$4:AO$36)))</f>
        <v>0</v>
      </c>
      <c r="M28" s="35" t="str">
        <f t="shared" ref="M28" si="62">IF(H27="","",L28*K28)</f>
        <v/>
      </c>
      <c r="N28" s="40" t="s">
        <v>7</v>
      </c>
      <c r="O28" s="70"/>
      <c r="P28" s="34" t="str">
        <f t="shared" ref="P28" si="63">IF(H27="","",O28/$O$4)</f>
        <v/>
      </c>
      <c r="Q28" s="35">
        <f>IF(OR($C$38="",$C$38=0),0,IF(H27="","",LOOKUP(H27,$AK$4:$AK$36,AU$4:AU$36)))</f>
        <v>0</v>
      </c>
      <c r="R28" s="36" t="str">
        <f t="shared" ref="R28" si="64">IF(H27="","",Q28*P28)</f>
        <v/>
      </c>
      <c r="S28" s="10"/>
      <c r="T28" s="10"/>
      <c r="U28" s="10"/>
      <c r="V28" s="10"/>
      <c r="W28" s="10"/>
      <c r="X28" s="10"/>
      <c r="Y28" s="10"/>
      <c r="Z28" s="10"/>
      <c r="AA28" s="10"/>
      <c r="AB28" s="10"/>
      <c r="AC28" s="3"/>
      <c r="AD28" s="3"/>
      <c r="AE28" s="3"/>
      <c r="AF28" s="3"/>
      <c r="AG28" s="3"/>
      <c r="AH28" s="3"/>
      <c r="AI28" s="3"/>
      <c r="AJ28" s="3"/>
      <c r="AK28" s="11" t="s">
        <v>49</v>
      </c>
      <c r="AL28" s="13" t="s">
        <v>93</v>
      </c>
      <c r="AM28" s="11" t="s">
        <v>49</v>
      </c>
      <c r="AN28" s="8" t="e">
        <f t="shared" si="31"/>
        <v>#N/A</v>
      </c>
      <c r="AO28" s="8" t="e">
        <f t="shared" si="31"/>
        <v>#N/A</v>
      </c>
      <c r="AP28" s="8" t="e">
        <f t="shared" si="31"/>
        <v>#N/A</v>
      </c>
      <c r="AQ28" s="8" t="e">
        <f t="shared" si="31"/>
        <v>#N/A</v>
      </c>
      <c r="AR28" s="8" t="e">
        <f t="shared" si="31"/>
        <v>#N/A</v>
      </c>
      <c r="AS28" s="8" t="e">
        <f t="shared" si="31"/>
        <v>#N/A</v>
      </c>
      <c r="AT28" s="8" t="e">
        <f t="shared" si="32"/>
        <v>#N/A</v>
      </c>
      <c r="AU28" s="8" t="e">
        <f t="shared" si="32"/>
        <v>#N/A</v>
      </c>
      <c r="AV28" s="8" t="e">
        <f t="shared" si="32"/>
        <v>#N/A</v>
      </c>
      <c r="AW28" s="8" t="e">
        <f t="shared" si="32"/>
        <v>#N/A</v>
      </c>
      <c r="AX28" s="8" t="e">
        <f t="shared" si="32"/>
        <v>#N/A</v>
      </c>
      <c r="AY28" s="8" t="e">
        <f t="shared" si="32"/>
        <v>#N/A</v>
      </c>
      <c r="AZ28" s="8" t="e">
        <f t="shared" si="5"/>
        <v>#N/A</v>
      </c>
      <c r="BA28" s="14"/>
      <c r="BB28" s="14"/>
      <c r="BC28" s="14"/>
      <c r="BD28" s="3"/>
      <c r="BE28" s="11" t="s">
        <v>49</v>
      </c>
      <c r="BF28" s="11" t="s">
        <v>49</v>
      </c>
      <c r="BG28" s="11">
        <v>0.82</v>
      </c>
      <c r="BH28" s="11">
        <v>0.82</v>
      </c>
      <c r="BI28" s="11">
        <v>0.82</v>
      </c>
      <c r="BJ28" s="11">
        <v>0.82</v>
      </c>
      <c r="BK28" s="11">
        <v>0.83</v>
      </c>
      <c r="BL28" s="11">
        <v>0.83</v>
      </c>
      <c r="BM28" s="11">
        <v>0.83</v>
      </c>
      <c r="BN28" s="11">
        <v>0.83</v>
      </c>
      <c r="BO28" s="11">
        <v>0.84</v>
      </c>
      <c r="BP28" s="11">
        <v>0.84</v>
      </c>
      <c r="BQ28" s="11">
        <v>0.84</v>
      </c>
      <c r="BR28" s="11">
        <v>0.85</v>
      </c>
      <c r="BS28" s="11">
        <v>0.85</v>
      </c>
      <c r="BT28" s="11">
        <v>0.85</v>
      </c>
      <c r="BU28" s="11">
        <v>0.85</v>
      </c>
      <c r="BV28" s="11">
        <v>0.86</v>
      </c>
      <c r="BW28" s="11">
        <v>0.86</v>
      </c>
      <c r="BX28" s="11">
        <v>0.86</v>
      </c>
      <c r="BY28" s="11">
        <v>0.86</v>
      </c>
      <c r="BZ28" s="11">
        <v>0.87</v>
      </c>
      <c r="CA28" s="11">
        <v>0.87</v>
      </c>
      <c r="CB28" s="11">
        <v>0.87</v>
      </c>
      <c r="CC28" s="11">
        <v>0.88</v>
      </c>
      <c r="CD28" s="11">
        <v>0.88</v>
      </c>
      <c r="CE28" s="11">
        <v>0.88</v>
      </c>
      <c r="CF28" s="11">
        <v>0.88</v>
      </c>
      <c r="CG28" s="11">
        <v>0.89</v>
      </c>
      <c r="CH28" s="11">
        <v>0.89</v>
      </c>
      <c r="CI28" s="11">
        <v>0.89</v>
      </c>
      <c r="CJ28" s="11">
        <v>0.89</v>
      </c>
      <c r="CK28" s="11">
        <v>0.9</v>
      </c>
      <c r="CL28" s="11">
        <v>0.9</v>
      </c>
      <c r="CM28" s="11">
        <v>0.9</v>
      </c>
      <c r="CN28" s="11">
        <v>0.9</v>
      </c>
      <c r="CO28" s="11">
        <v>0.91</v>
      </c>
      <c r="CP28" s="11">
        <v>0.91</v>
      </c>
      <c r="CQ28" s="11">
        <v>0.91</v>
      </c>
      <c r="CR28" s="11">
        <v>0.92</v>
      </c>
      <c r="CS28" s="11">
        <v>0.92</v>
      </c>
      <c r="CT28" s="11">
        <v>0.92</v>
      </c>
      <c r="CU28" s="11">
        <v>0.92</v>
      </c>
      <c r="CV28" s="11">
        <v>0.93</v>
      </c>
      <c r="CW28" s="11">
        <v>0.93</v>
      </c>
      <c r="CX28" s="11">
        <v>0.93</v>
      </c>
      <c r="CY28" s="11">
        <v>0.93</v>
      </c>
      <c r="CZ28" s="11">
        <v>0.94</v>
      </c>
      <c r="DA28" s="11">
        <v>0.94</v>
      </c>
      <c r="DB28" s="11">
        <v>0.95</v>
      </c>
      <c r="DC28" s="11">
        <v>0.96</v>
      </c>
      <c r="DD28" s="11">
        <v>0.97</v>
      </c>
      <c r="DE28" s="11">
        <v>0.98</v>
      </c>
      <c r="DF28" s="11">
        <v>0.98</v>
      </c>
      <c r="DG28" s="11">
        <v>0.99</v>
      </c>
      <c r="DH28" s="11">
        <v>0.99</v>
      </c>
      <c r="DI28" s="11">
        <v>1</v>
      </c>
      <c r="DJ28" s="11">
        <v>1</v>
      </c>
      <c r="DK28" s="11">
        <v>1.01</v>
      </c>
      <c r="DL28" s="11">
        <v>1.02</v>
      </c>
      <c r="DM28" s="11">
        <v>1.02</v>
      </c>
      <c r="DN28" s="11">
        <v>1.03</v>
      </c>
      <c r="DO28" s="11">
        <v>1.03</v>
      </c>
      <c r="DP28" s="11">
        <v>1.04</v>
      </c>
      <c r="DQ28" s="11">
        <v>1.04</v>
      </c>
      <c r="DR28" s="11">
        <v>1.05</v>
      </c>
      <c r="DS28" s="11">
        <v>1.05</v>
      </c>
      <c r="DT28" s="11">
        <v>1.06</v>
      </c>
      <c r="DU28" s="3"/>
      <c r="DV28" s="3"/>
      <c r="DW28" s="3"/>
      <c r="DX28" s="3"/>
      <c r="DY28" s="3"/>
      <c r="DZ28" s="3"/>
      <c r="EA28" s="3"/>
    </row>
    <row r="29" spans="1:131" x14ac:dyDescent="0.3">
      <c r="A29" s="20" t="s">
        <v>20</v>
      </c>
      <c r="B29" s="28"/>
      <c r="C29" s="28"/>
      <c r="D29" s="28"/>
      <c r="E29" s="28"/>
      <c r="F29" s="28"/>
      <c r="G29" s="29"/>
      <c r="H29" s="533"/>
      <c r="I29" s="40" t="s">
        <v>2</v>
      </c>
      <c r="J29" s="70"/>
      <c r="K29" s="34" t="str">
        <f t="shared" ref="K29" si="65">IF(H27="","",J29/$J$5)</f>
        <v/>
      </c>
      <c r="L29" s="35">
        <f>IF(OR($D$35="",$D$35=0),0,IF(H27="","",LOOKUP(H27,$AK$4:$AK$36,AP$4:AP$36)))</f>
        <v>0</v>
      </c>
      <c r="M29" s="35" t="str">
        <f t="shared" ref="M29" si="66">IF(H27="","",L29*K29)</f>
        <v/>
      </c>
      <c r="N29" s="40" t="s">
        <v>8</v>
      </c>
      <c r="O29" s="70"/>
      <c r="P29" s="34" t="str">
        <f t="shared" ref="P29" si="67">IF(H27="","",O29/$O$5)</f>
        <v/>
      </c>
      <c r="Q29" s="35">
        <f>IF(OR($D$38="",$D$38=0),0,IF(H27="","",LOOKUP(H27,$AK$4:$AK$36,AV$4:AV$36)))</f>
        <v>0</v>
      </c>
      <c r="R29" s="36" t="str">
        <f t="shared" ref="R29" si="68">IF(H27="","",Q29*P29)</f>
        <v/>
      </c>
      <c r="S29" s="10"/>
      <c r="T29" s="10"/>
      <c r="U29" s="10"/>
      <c r="V29" s="10"/>
      <c r="W29" s="10"/>
      <c r="X29" s="10"/>
      <c r="Y29" s="10"/>
      <c r="Z29" s="10"/>
      <c r="AA29" s="10"/>
      <c r="AB29" s="10"/>
      <c r="AC29" s="3"/>
      <c r="AD29" s="3"/>
      <c r="AE29" s="3"/>
      <c r="AF29" s="3"/>
      <c r="AG29" s="3"/>
      <c r="AH29" s="3"/>
      <c r="AI29" s="3"/>
      <c r="AJ29" s="3"/>
      <c r="AK29" s="11" t="s">
        <v>59</v>
      </c>
      <c r="AL29" s="13" t="s">
        <v>93</v>
      </c>
      <c r="AM29" s="11" t="s">
        <v>59</v>
      </c>
      <c r="AN29" s="8" t="e">
        <f t="shared" si="31"/>
        <v>#N/A</v>
      </c>
      <c r="AO29" s="8" t="e">
        <f t="shared" si="31"/>
        <v>#N/A</v>
      </c>
      <c r="AP29" s="8" t="e">
        <f t="shared" si="31"/>
        <v>#N/A</v>
      </c>
      <c r="AQ29" s="8" t="e">
        <f t="shared" si="31"/>
        <v>#N/A</v>
      </c>
      <c r="AR29" s="8" t="e">
        <f t="shared" si="31"/>
        <v>#N/A</v>
      </c>
      <c r="AS29" s="8" t="e">
        <f t="shared" si="31"/>
        <v>#N/A</v>
      </c>
      <c r="AT29" s="8" t="e">
        <f t="shared" si="32"/>
        <v>#N/A</v>
      </c>
      <c r="AU29" s="8" t="e">
        <f t="shared" si="32"/>
        <v>#N/A</v>
      </c>
      <c r="AV29" s="8" t="e">
        <f t="shared" si="32"/>
        <v>#N/A</v>
      </c>
      <c r="AW29" s="8" t="e">
        <f t="shared" si="32"/>
        <v>#N/A</v>
      </c>
      <c r="AX29" s="8" t="e">
        <f t="shared" si="32"/>
        <v>#N/A</v>
      </c>
      <c r="AY29" s="8" t="e">
        <f t="shared" si="32"/>
        <v>#N/A</v>
      </c>
      <c r="AZ29" s="8" t="e">
        <f t="shared" si="5"/>
        <v>#N/A</v>
      </c>
      <c r="BA29" s="14"/>
      <c r="BB29" s="14"/>
      <c r="BC29" s="14"/>
      <c r="BD29" s="3"/>
      <c r="BE29" s="11" t="s">
        <v>59</v>
      </c>
      <c r="BF29" s="11" t="s">
        <v>59</v>
      </c>
      <c r="BG29" s="11">
        <v>2.65</v>
      </c>
      <c r="BH29" s="11">
        <v>2.66</v>
      </c>
      <c r="BI29" s="11">
        <v>2.67</v>
      </c>
      <c r="BJ29" s="11">
        <v>2.68</v>
      </c>
      <c r="BK29" s="11">
        <v>2.69</v>
      </c>
      <c r="BL29" s="11">
        <v>2.7</v>
      </c>
      <c r="BM29" s="11">
        <v>2.71</v>
      </c>
      <c r="BN29" s="11">
        <v>2.72</v>
      </c>
      <c r="BO29" s="11">
        <v>2.72</v>
      </c>
      <c r="BP29" s="11">
        <v>2.73</v>
      </c>
      <c r="BQ29" s="11">
        <v>2.74</v>
      </c>
      <c r="BR29" s="11">
        <v>2.75</v>
      </c>
      <c r="BS29" s="11">
        <v>2.76</v>
      </c>
      <c r="BT29" s="11">
        <v>2.77</v>
      </c>
      <c r="BU29" s="11">
        <v>2.78</v>
      </c>
      <c r="BV29" s="11">
        <v>2.79</v>
      </c>
      <c r="BW29" s="11">
        <v>2.79</v>
      </c>
      <c r="BX29" s="11">
        <v>2.8</v>
      </c>
      <c r="BY29" s="11">
        <v>2.81</v>
      </c>
      <c r="BZ29" s="11">
        <v>2.82</v>
      </c>
      <c r="CA29" s="11">
        <v>2.83</v>
      </c>
      <c r="CB29" s="11">
        <v>2.84</v>
      </c>
      <c r="CC29" s="11">
        <v>2.85</v>
      </c>
      <c r="CD29" s="11">
        <v>2.86</v>
      </c>
      <c r="CE29" s="11">
        <v>2.86</v>
      </c>
      <c r="CF29" s="11">
        <v>2.87</v>
      </c>
      <c r="CG29" s="11">
        <v>2.88</v>
      </c>
      <c r="CH29" s="11">
        <v>2.89</v>
      </c>
      <c r="CI29" s="11">
        <v>2.9</v>
      </c>
      <c r="CJ29" s="11">
        <v>2.91</v>
      </c>
      <c r="CK29" s="11">
        <v>2.92</v>
      </c>
      <c r="CL29" s="11">
        <v>2.93</v>
      </c>
      <c r="CM29" s="11">
        <v>2.93</v>
      </c>
      <c r="CN29" s="11">
        <v>2.94</v>
      </c>
      <c r="CO29" s="11">
        <v>2.95</v>
      </c>
      <c r="CP29" s="11">
        <v>2.96</v>
      </c>
      <c r="CQ29" s="11">
        <v>2.97</v>
      </c>
      <c r="CR29" s="11">
        <v>2.98</v>
      </c>
      <c r="CS29" s="11">
        <v>2.99</v>
      </c>
      <c r="CT29" s="11">
        <v>3</v>
      </c>
      <c r="CU29" s="11">
        <v>3</v>
      </c>
      <c r="CV29" s="11">
        <v>3.01</v>
      </c>
      <c r="CW29" s="11">
        <v>3.02</v>
      </c>
      <c r="CX29" s="11">
        <v>3.03</v>
      </c>
      <c r="CY29" s="11">
        <v>3.04</v>
      </c>
      <c r="CZ29" s="11">
        <v>3.05</v>
      </c>
      <c r="DA29" s="11">
        <v>3.06</v>
      </c>
      <c r="DB29" s="11">
        <v>3.09</v>
      </c>
      <c r="DC29" s="11">
        <v>3.13</v>
      </c>
      <c r="DD29" s="11">
        <v>3.16</v>
      </c>
      <c r="DE29" s="11">
        <v>3.18</v>
      </c>
      <c r="DF29" s="11">
        <v>3.2</v>
      </c>
      <c r="DG29" s="11">
        <v>3.21</v>
      </c>
      <c r="DH29" s="11">
        <v>3.23</v>
      </c>
      <c r="DI29" s="11">
        <v>3.25</v>
      </c>
      <c r="DJ29" s="11">
        <v>3.27</v>
      </c>
      <c r="DK29" s="11">
        <v>3.28</v>
      </c>
      <c r="DL29" s="11">
        <v>3.3</v>
      </c>
      <c r="DM29" s="11">
        <v>3.32</v>
      </c>
      <c r="DN29" s="11">
        <v>3.34</v>
      </c>
      <c r="DO29" s="11">
        <v>3.35</v>
      </c>
      <c r="DP29" s="11">
        <v>3.37</v>
      </c>
      <c r="DQ29" s="11">
        <v>3.39</v>
      </c>
      <c r="DR29" s="11">
        <v>3.41</v>
      </c>
      <c r="DS29" s="11">
        <v>3.42</v>
      </c>
      <c r="DT29" s="11">
        <v>3.44</v>
      </c>
      <c r="DU29" s="3"/>
      <c r="DV29" s="3"/>
      <c r="DW29" s="3"/>
      <c r="DX29" s="3"/>
      <c r="DY29" s="3"/>
      <c r="DZ29" s="3"/>
      <c r="EA29" s="3"/>
    </row>
    <row r="30" spans="1:131" x14ac:dyDescent="0.3">
      <c r="A30" s="20" t="s">
        <v>12</v>
      </c>
      <c r="B30" s="28"/>
      <c r="C30" s="28"/>
      <c r="D30" s="28"/>
      <c r="E30" s="28"/>
      <c r="F30" s="28"/>
      <c r="G30" s="29"/>
      <c r="H30" s="533"/>
      <c r="I30" s="40" t="s">
        <v>3</v>
      </c>
      <c r="J30" s="70"/>
      <c r="K30" s="34" t="str">
        <f t="shared" ref="K30" si="69">IF(H27="","",J30/$J$6)</f>
        <v/>
      </c>
      <c r="L30" s="35">
        <f>IF(OR($E$35="",$E$35=0),0,IF(H27="","",LOOKUP(H27,$AK$4:$AK$36,AQ$4:AQ$36)))</f>
        <v>0</v>
      </c>
      <c r="M30" s="35" t="str">
        <f t="shared" ref="M30" si="70">IF(H27="","",L30*K30)</f>
        <v/>
      </c>
      <c r="N30" s="40" t="s">
        <v>9</v>
      </c>
      <c r="O30" s="70"/>
      <c r="P30" s="34" t="str">
        <f t="shared" ref="P30" si="71">IF(H27="","",O30/$O$6)</f>
        <v/>
      </c>
      <c r="Q30" s="35">
        <f>IF(OR($E$38="",$E$38=0),0,IF(H27="","",LOOKUP(H27,$AK$4:$AK$36,AW$4:AW$36)))</f>
        <v>0</v>
      </c>
      <c r="R30" s="36" t="str">
        <f t="shared" ref="R30" si="72">IF(H27="","",Q30*P30)</f>
        <v/>
      </c>
      <c r="S30" s="10"/>
      <c r="T30" s="10"/>
      <c r="U30" s="10"/>
      <c r="V30" s="10"/>
      <c r="W30" s="10"/>
      <c r="X30" s="10"/>
      <c r="Y30" s="10"/>
      <c r="Z30" s="10"/>
      <c r="AA30" s="10"/>
      <c r="AB30" s="10"/>
      <c r="AC30" s="3"/>
      <c r="AD30" s="3"/>
      <c r="AE30" s="3"/>
      <c r="AF30" s="3"/>
      <c r="AG30" s="3"/>
      <c r="AH30" s="3"/>
      <c r="AI30" s="3"/>
      <c r="AJ30" s="3"/>
      <c r="AK30" s="11" t="s">
        <v>54</v>
      </c>
      <c r="AL30" s="13" t="s">
        <v>93</v>
      </c>
      <c r="AM30" s="11" t="s">
        <v>54</v>
      </c>
      <c r="AN30" s="8" t="e">
        <f t="shared" si="31"/>
        <v>#N/A</v>
      </c>
      <c r="AO30" s="8" t="e">
        <f t="shared" si="31"/>
        <v>#N/A</v>
      </c>
      <c r="AP30" s="8" t="e">
        <f t="shared" si="31"/>
        <v>#N/A</v>
      </c>
      <c r="AQ30" s="8" t="e">
        <f t="shared" si="31"/>
        <v>#N/A</v>
      </c>
      <c r="AR30" s="8" t="e">
        <f t="shared" si="31"/>
        <v>#N/A</v>
      </c>
      <c r="AS30" s="8" t="e">
        <f t="shared" si="31"/>
        <v>#N/A</v>
      </c>
      <c r="AT30" s="8" t="e">
        <f t="shared" si="32"/>
        <v>#N/A</v>
      </c>
      <c r="AU30" s="8" t="e">
        <f t="shared" si="32"/>
        <v>#N/A</v>
      </c>
      <c r="AV30" s="8" t="e">
        <f t="shared" si="32"/>
        <v>#N/A</v>
      </c>
      <c r="AW30" s="8" t="e">
        <f t="shared" si="32"/>
        <v>#N/A</v>
      </c>
      <c r="AX30" s="8" t="e">
        <f t="shared" si="32"/>
        <v>#N/A</v>
      </c>
      <c r="AY30" s="8" t="e">
        <f t="shared" si="32"/>
        <v>#N/A</v>
      </c>
      <c r="AZ30" s="8" t="e">
        <f t="shared" si="5"/>
        <v>#N/A</v>
      </c>
      <c r="BA30" s="14"/>
      <c r="BB30" s="14"/>
      <c r="BC30" s="14"/>
      <c r="BD30" s="3"/>
      <c r="BE30" s="11" t="s">
        <v>54</v>
      </c>
      <c r="BF30" s="11" t="s">
        <v>54</v>
      </c>
      <c r="BG30" s="11">
        <v>1.65</v>
      </c>
      <c r="BH30" s="11">
        <v>1.66</v>
      </c>
      <c r="BI30" s="11">
        <v>1.67</v>
      </c>
      <c r="BJ30" s="11">
        <v>1.67</v>
      </c>
      <c r="BK30" s="11">
        <v>1.68</v>
      </c>
      <c r="BL30" s="11">
        <v>1.68</v>
      </c>
      <c r="BM30" s="11">
        <v>1.69</v>
      </c>
      <c r="BN30" s="11">
        <v>1.69</v>
      </c>
      <c r="BO30" s="11">
        <v>1.7</v>
      </c>
      <c r="BP30" s="11">
        <v>1.7</v>
      </c>
      <c r="BQ30" s="11">
        <v>1.71</v>
      </c>
      <c r="BR30" s="11">
        <v>1.71</v>
      </c>
      <c r="BS30" s="11">
        <v>1.72</v>
      </c>
      <c r="BT30" s="11">
        <v>1.73</v>
      </c>
      <c r="BU30" s="11">
        <v>1.73</v>
      </c>
      <c r="BV30" s="11">
        <v>1.74</v>
      </c>
      <c r="BW30" s="11">
        <v>1.74</v>
      </c>
      <c r="BX30" s="11">
        <v>1.75</v>
      </c>
      <c r="BY30" s="11">
        <v>1.75</v>
      </c>
      <c r="BZ30" s="11">
        <v>1.76</v>
      </c>
      <c r="CA30" s="11">
        <v>1.76</v>
      </c>
      <c r="CB30" s="11">
        <v>1.77</v>
      </c>
      <c r="CC30" s="11">
        <v>1.77</v>
      </c>
      <c r="CD30" s="11">
        <v>1.78</v>
      </c>
      <c r="CE30" s="11">
        <v>1.79</v>
      </c>
      <c r="CF30" s="11">
        <v>1.79</v>
      </c>
      <c r="CG30" s="11">
        <v>1.8</v>
      </c>
      <c r="CH30" s="11">
        <v>1.8</v>
      </c>
      <c r="CI30" s="11">
        <v>1.81</v>
      </c>
      <c r="CJ30" s="11">
        <v>1.81</v>
      </c>
      <c r="CK30" s="11">
        <v>1.82</v>
      </c>
      <c r="CL30" s="11">
        <v>1.82</v>
      </c>
      <c r="CM30" s="11">
        <v>1.83</v>
      </c>
      <c r="CN30" s="11">
        <v>1.84</v>
      </c>
      <c r="CO30" s="11">
        <v>1.84</v>
      </c>
      <c r="CP30" s="11">
        <v>1.85</v>
      </c>
      <c r="CQ30" s="11">
        <v>1.85</v>
      </c>
      <c r="CR30" s="11">
        <v>1.86</v>
      </c>
      <c r="CS30" s="11">
        <v>1.86</v>
      </c>
      <c r="CT30" s="11">
        <v>1.87</v>
      </c>
      <c r="CU30" s="11">
        <v>1.87</v>
      </c>
      <c r="CV30" s="11">
        <v>1.88</v>
      </c>
      <c r="CW30" s="11">
        <v>1.88</v>
      </c>
      <c r="CX30" s="11">
        <v>1.89</v>
      </c>
      <c r="CY30" s="11">
        <v>1.9</v>
      </c>
      <c r="CZ30" s="11">
        <v>1.9</v>
      </c>
      <c r="DA30" s="11">
        <v>1.91</v>
      </c>
      <c r="DB30" s="11">
        <v>1.93</v>
      </c>
      <c r="DC30" s="11">
        <v>1.95</v>
      </c>
      <c r="DD30" s="11">
        <v>1.97</v>
      </c>
      <c r="DE30" s="11">
        <v>1.98</v>
      </c>
      <c r="DF30" s="11">
        <v>1.99</v>
      </c>
      <c r="DG30" s="11">
        <v>2</v>
      </c>
      <c r="DH30" s="11">
        <v>2.02</v>
      </c>
      <c r="DI30" s="11">
        <v>2.0299999999999998</v>
      </c>
      <c r="DJ30" s="11">
        <v>2.04</v>
      </c>
      <c r="DK30" s="11">
        <v>2.0499999999999998</v>
      </c>
      <c r="DL30" s="11">
        <v>2.06</v>
      </c>
      <c r="DM30" s="11">
        <v>2.0699999999999998</v>
      </c>
      <c r="DN30" s="11">
        <v>2.08</v>
      </c>
      <c r="DO30" s="11">
        <v>2.09</v>
      </c>
      <c r="DP30" s="11">
        <v>2.1</v>
      </c>
      <c r="DQ30" s="11">
        <v>2.11</v>
      </c>
      <c r="DR30" s="11">
        <v>2.12</v>
      </c>
      <c r="DS30" s="11">
        <v>2.14</v>
      </c>
      <c r="DT30" s="11">
        <v>2.15</v>
      </c>
      <c r="DU30" s="3"/>
      <c r="DV30" s="3"/>
      <c r="DW30" s="3"/>
      <c r="DX30" s="3"/>
      <c r="DY30" s="3"/>
      <c r="DZ30" s="3"/>
      <c r="EA30" s="3"/>
    </row>
    <row r="31" spans="1:131" ht="19.2" thickBot="1" x14ac:dyDescent="0.35">
      <c r="A31" s="541"/>
      <c r="B31" s="542"/>
      <c r="C31" s="542"/>
      <c r="D31" s="542"/>
      <c r="E31" s="542"/>
      <c r="F31" s="542"/>
      <c r="G31" s="543"/>
      <c r="H31" s="533"/>
      <c r="I31" s="40" t="s">
        <v>4</v>
      </c>
      <c r="J31" s="70"/>
      <c r="K31" s="34" t="str">
        <f t="shared" ref="K31" si="73">IF(H27="","",J31/$J$7)</f>
        <v/>
      </c>
      <c r="L31" s="35">
        <f>IF(OR($F$35="",$F$35=0),0,IF(H27="","",LOOKUP(H27,$AK$4:$AK$36,AR$4:AR$36)))</f>
        <v>0</v>
      </c>
      <c r="M31" s="35" t="str">
        <f t="shared" ref="M31" si="74">IF(H27="","",L31*K31)</f>
        <v/>
      </c>
      <c r="N31" s="40" t="s">
        <v>10</v>
      </c>
      <c r="O31" s="70"/>
      <c r="P31" s="34" t="str">
        <f t="shared" ref="P31" si="75">IF(H27="","",O31/$O$7)</f>
        <v/>
      </c>
      <c r="Q31" s="35">
        <f>IF(OR($F$38="",$F$38=0),0,IF(H27="","",LOOKUP(H27,$AK$4:$AK$36,AX$4:AX$36)))</f>
        <v>0</v>
      </c>
      <c r="R31" s="36" t="str">
        <f t="shared" ref="R31" si="76">IF(H27="","",Q31*P31)</f>
        <v/>
      </c>
      <c r="S31" s="10"/>
      <c r="T31" s="10"/>
      <c r="U31" s="10"/>
      <c r="V31" s="10"/>
      <c r="W31" s="10"/>
      <c r="X31" s="10"/>
      <c r="Y31" s="10"/>
      <c r="Z31" s="10"/>
      <c r="AA31" s="10"/>
      <c r="AB31" s="10"/>
      <c r="AC31" s="3"/>
      <c r="AD31" s="3"/>
      <c r="AE31" s="3"/>
      <c r="AF31" s="3"/>
      <c r="AG31" s="3"/>
      <c r="AH31" s="3"/>
      <c r="AI31" s="3"/>
      <c r="AJ31" s="3"/>
      <c r="AK31" s="11" t="s">
        <v>76</v>
      </c>
      <c r="AL31" s="13" t="s">
        <v>93</v>
      </c>
      <c r="AM31" s="11" t="s">
        <v>76</v>
      </c>
      <c r="AN31" s="8" t="e">
        <f t="shared" si="31"/>
        <v>#N/A</v>
      </c>
      <c r="AO31" s="8" t="e">
        <f t="shared" si="31"/>
        <v>#N/A</v>
      </c>
      <c r="AP31" s="8" t="e">
        <f t="shared" si="31"/>
        <v>#N/A</v>
      </c>
      <c r="AQ31" s="8" t="e">
        <f t="shared" si="31"/>
        <v>#N/A</v>
      </c>
      <c r="AR31" s="8" t="e">
        <f t="shared" si="31"/>
        <v>#N/A</v>
      </c>
      <c r="AS31" s="8" t="e">
        <f t="shared" si="31"/>
        <v>#N/A</v>
      </c>
      <c r="AT31" s="8" t="e">
        <f t="shared" si="32"/>
        <v>#N/A</v>
      </c>
      <c r="AU31" s="8" t="e">
        <f t="shared" si="32"/>
        <v>#N/A</v>
      </c>
      <c r="AV31" s="8" t="e">
        <f t="shared" si="32"/>
        <v>#N/A</v>
      </c>
      <c r="AW31" s="8" t="e">
        <f t="shared" si="32"/>
        <v>#N/A</v>
      </c>
      <c r="AX31" s="8" t="e">
        <f t="shared" si="32"/>
        <v>#N/A</v>
      </c>
      <c r="AY31" s="8" t="e">
        <f t="shared" si="32"/>
        <v>#N/A</v>
      </c>
      <c r="AZ31" s="8" t="e">
        <f t="shared" si="5"/>
        <v>#N/A</v>
      </c>
      <c r="BA31" s="14"/>
      <c r="BB31" s="14"/>
      <c r="BC31" s="14"/>
      <c r="BD31" s="3"/>
      <c r="BE31" s="11" t="s">
        <v>76</v>
      </c>
      <c r="BF31" s="11" t="s">
        <v>76</v>
      </c>
      <c r="BG31" s="11">
        <v>1.47</v>
      </c>
      <c r="BH31" s="11">
        <v>1.48</v>
      </c>
      <c r="BI31" s="11">
        <v>1.48</v>
      </c>
      <c r="BJ31" s="11">
        <v>1.49</v>
      </c>
      <c r="BK31" s="11">
        <v>1.49</v>
      </c>
      <c r="BL31" s="11">
        <v>1.5</v>
      </c>
      <c r="BM31" s="11">
        <v>1.5</v>
      </c>
      <c r="BN31" s="11">
        <v>1.51</v>
      </c>
      <c r="BO31" s="11">
        <v>1.51</v>
      </c>
      <c r="BP31" s="11">
        <v>1.52</v>
      </c>
      <c r="BQ31" s="11">
        <v>1.52</v>
      </c>
      <c r="BR31" s="11">
        <v>1.53</v>
      </c>
      <c r="BS31" s="11">
        <v>1.53</v>
      </c>
      <c r="BT31" s="11">
        <v>1.54</v>
      </c>
      <c r="BU31" s="11">
        <v>1.54</v>
      </c>
      <c r="BV31" s="11">
        <v>1.55</v>
      </c>
      <c r="BW31" s="11">
        <v>1.55</v>
      </c>
      <c r="BX31" s="11">
        <v>1.56</v>
      </c>
      <c r="BY31" s="11">
        <v>1.56</v>
      </c>
      <c r="BZ31" s="11">
        <v>1.57</v>
      </c>
      <c r="CA31" s="11">
        <v>1.57</v>
      </c>
      <c r="CB31" s="11">
        <v>1.58</v>
      </c>
      <c r="CC31" s="11">
        <v>1.58</v>
      </c>
      <c r="CD31" s="11">
        <v>1.59</v>
      </c>
      <c r="CE31" s="11">
        <v>1.59</v>
      </c>
      <c r="CF31" s="11">
        <v>1.6</v>
      </c>
      <c r="CG31" s="11">
        <v>1.6</v>
      </c>
      <c r="CH31" s="11">
        <v>1.6</v>
      </c>
      <c r="CI31" s="11">
        <v>1.61</v>
      </c>
      <c r="CJ31" s="11">
        <v>1.61</v>
      </c>
      <c r="CK31" s="11">
        <v>1.62</v>
      </c>
      <c r="CL31" s="11">
        <v>1.62</v>
      </c>
      <c r="CM31" s="11">
        <v>1.63</v>
      </c>
      <c r="CN31" s="11">
        <v>1.63</v>
      </c>
      <c r="CO31" s="11">
        <v>1.64</v>
      </c>
      <c r="CP31" s="11">
        <v>1.64</v>
      </c>
      <c r="CQ31" s="11">
        <v>1.65</v>
      </c>
      <c r="CR31" s="11">
        <v>1.65</v>
      </c>
      <c r="CS31" s="11">
        <v>1.66</v>
      </c>
      <c r="CT31" s="11">
        <v>1.66</v>
      </c>
      <c r="CU31" s="11">
        <v>1.67</v>
      </c>
      <c r="CV31" s="11">
        <v>1.67</v>
      </c>
      <c r="CW31" s="11">
        <v>1.68</v>
      </c>
      <c r="CX31" s="11">
        <v>1.68</v>
      </c>
      <c r="CY31" s="11">
        <v>1.69</v>
      </c>
      <c r="CZ31" s="11">
        <v>1.69</v>
      </c>
      <c r="DA31" s="11">
        <v>1.7</v>
      </c>
      <c r="DB31" s="11">
        <v>1.72</v>
      </c>
      <c r="DC31" s="11">
        <v>1.74</v>
      </c>
      <c r="DD31" s="11">
        <v>1.76</v>
      </c>
      <c r="DE31" s="11">
        <v>1.77</v>
      </c>
      <c r="DF31" s="11">
        <v>1.77</v>
      </c>
      <c r="DG31" s="11">
        <v>1.78</v>
      </c>
      <c r="DH31" s="11">
        <v>1.79</v>
      </c>
      <c r="DI31" s="11">
        <v>1.8</v>
      </c>
      <c r="DJ31" s="11">
        <v>1.8</v>
      </c>
      <c r="DK31" s="11">
        <v>1.81</v>
      </c>
      <c r="DL31" s="11">
        <v>1.82</v>
      </c>
      <c r="DM31" s="11">
        <v>1.83</v>
      </c>
      <c r="DN31" s="11">
        <v>1.84</v>
      </c>
      <c r="DO31" s="11">
        <v>1.85</v>
      </c>
      <c r="DP31" s="11">
        <v>1.86</v>
      </c>
      <c r="DQ31" s="11">
        <v>1.87</v>
      </c>
      <c r="DR31" s="11">
        <v>1.88</v>
      </c>
      <c r="DS31" s="11">
        <v>1.89</v>
      </c>
      <c r="DT31" s="11">
        <v>1.9</v>
      </c>
      <c r="DU31" s="3"/>
      <c r="DV31" s="3"/>
      <c r="DW31" s="3"/>
      <c r="DX31" s="3"/>
      <c r="DY31" s="3"/>
      <c r="DZ31" s="3"/>
      <c r="EA31" s="3"/>
    </row>
    <row r="32" spans="1:131" x14ac:dyDescent="0.3">
      <c r="A32" s="531" t="s">
        <v>88</v>
      </c>
      <c r="B32" s="499"/>
      <c r="C32" s="48" t="str">
        <f>IF(E32=0,"",IF(SUM(B35:G35,B38:G38)=0,0,ROUND((SUMPRODUCT(B35:G35,B34:G34)+SUMPRODUCT(B38:G38,B37:G37))/SUM(B34:G34,B37:G37),2)))</f>
        <v/>
      </c>
      <c r="D32" s="17" t="s">
        <v>13</v>
      </c>
      <c r="E32" s="539">
        <f>SUM(B34:G34,B37:G37)</f>
        <v>0</v>
      </c>
      <c r="F32" s="540"/>
      <c r="G32" s="18" t="s">
        <v>89</v>
      </c>
      <c r="H32" s="533"/>
      <c r="I32" s="40" t="s">
        <v>5</v>
      </c>
      <c r="J32" s="70"/>
      <c r="K32" s="34" t="str">
        <f t="shared" ref="K32" si="77">IF(H27="","",J32/$J$8)</f>
        <v/>
      </c>
      <c r="L32" s="35">
        <f>IF(OR($G$35="",$G$35=0),0,IF(H27="","",LOOKUP(H27,$AK$4:$AK$36,AS$4:AS$36)))</f>
        <v>0</v>
      </c>
      <c r="M32" s="35" t="str">
        <f t="shared" ref="M32" si="78">IF(H27="","",L32*K32)</f>
        <v/>
      </c>
      <c r="N32" s="40" t="s">
        <v>11</v>
      </c>
      <c r="O32" s="70"/>
      <c r="P32" s="34" t="str">
        <f t="shared" ref="P32" si="79">IF(H27="","",O32/$O$8)</f>
        <v/>
      </c>
      <c r="Q32" s="35">
        <f>IF(OR($G$38="",$G$38=0),0,IF(H27="","",LOOKUP(H27,$AK$4:$AK$36,AY$4:AY$36)))</f>
        <v>0</v>
      </c>
      <c r="R32" s="36" t="str">
        <f t="shared" ref="R32" si="80">IF(H27="","",Q32*P32)</f>
        <v/>
      </c>
      <c r="S32" s="10"/>
      <c r="T32" s="10"/>
      <c r="U32" s="10"/>
      <c r="V32" s="10"/>
      <c r="W32" s="10"/>
      <c r="X32" s="10"/>
      <c r="Y32" s="10"/>
      <c r="Z32" s="10"/>
      <c r="AA32" s="10"/>
      <c r="AB32" s="10"/>
      <c r="AC32" s="3"/>
      <c r="AD32" s="3"/>
      <c r="AE32" s="3"/>
      <c r="AF32" s="3"/>
      <c r="AG32" s="3"/>
      <c r="AH32" s="3"/>
      <c r="AI32" s="3"/>
      <c r="AJ32" s="3"/>
      <c r="AK32" s="11" t="s">
        <v>69</v>
      </c>
      <c r="AL32" s="13" t="s">
        <v>93</v>
      </c>
      <c r="AM32" s="11" t="s">
        <v>69</v>
      </c>
      <c r="AN32" s="8" t="e">
        <f t="shared" si="31"/>
        <v>#N/A</v>
      </c>
      <c r="AO32" s="8" t="e">
        <f t="shared" si="31"/>
        <v>#N/A</v>
      </c>
      <c r="AP32" s="8" t="e">
        <f t="shared" si="31"/>
        <v>#N/A</v>
      </c>
      <c r="AQ32" s="8" t="e">
        <f t="shared" si="31"/>
        <v>#N/A</v>
      </c>
      <c r="AR32" s="8" t="e">
        <f t="shared" si="31"/>
        <v>#N/A</v>
      </c>
      <c r="AS32" s="8" t="e">
        <f t="shared" si="31"/>
        <v>#N/A</v>
      </c>
      <c r="AT32" s="8" t="e">
        <f t="shared" si="32"/>
        <v>#N/A</v>
      </c>
      <c r="AU32" s="8" t="e">
        <f t="shared" si="32"/>
        <v>#N/A</v>
      </c>
      <c r="AV32" s="8" t="e">
        <f t="shared" si="32"/>
        <v>#N/A</v>
      </c>
      <c r="AW32" s="8" t="e">
        <f t="shared" si="32"/>
        <v>#N/A</v>
      </c>
      <c r="AX32" s="8" t="e">
        <f t="shared" si="32"/>
        <v>#N/A</v>
      </c>
      <c r="AY32" s="8" t="e">
        <f t="shared" si="32"/>
        <v>#N/A</v>
      </c>
      <c r="AZ32" s="8" t="e">
        <f t="shared" si="5"/>
        <v>#N/A</v>
      </c>
      <c r="BA32" s="14"/>
      <c r="BB32" s="14"/>
      <c r="BC32" s="14"/>
      <c r="BD32" s="3"/>
      <c r="BE32" s="11" t="s">
        <v>69</v>
      </c>
      <c r="BF32" s="11" t="s">
        <v>69</v>
      </c>
      <c r="BG32" s="11">
        <v>0.67</v>
      </c>
      <c r="BH32" s="11">
        <v>0.67</v>
      </c>
      <c r="BI32" s="11">
        <v>0.67</v>
      </c>
      <c r="BJ32" s="11">
        <v>0.68</v>
      </c>
      <c r="BK32" s="11">
        <v>0.68</v>
      </c>
      <c r="BL32" s="11">
        <v>0.68</v>
      </c>
      <c r="BM32" s="11">
        <v>0.68</v>
      </c>
      <c r="BN32" s="11">
        <v>0.68</v>
      </c>
      <c r="BO32" s="11">
        <v>0.69</v>
      </c>
      <c r="BP32" s="11">
        <v>0.69</v>
      </c>
      <c r="BQ32" s="11">
        <v>0.69</v>
      </c>
      <c r="BR32" s="11">
        <v>0.69</v>
      </c>
      <c r="BS32" s="11">
        <v>0.7</v>
      </c>
      <c r="BT32" s="11">
        <v>0.7</v>
      </c>
      <c r="BU32" s="11">
        <v>0.7</v>
      </c>
      <c r="BV32" s="11">
        <v>0.7</v>
      </c>
      <c r="BW32" s="11">
        <v>0.7</v>
      </c>
      <c r="BX32" s="11">
        <v>0.71</v>
      </c>
      <c r="BY32" s="11">
        <v>0.71</v>
      </c>
      <c r="BZ32" s="11">
        <v>0.71</v>
      </c>
      <c r="CA32" s="11">
        <v>0.71</v>
      </c>
      <c r="CB32" s="11">
        <v>0.72</v>
      </c>
      <c r="CC32" s="11">
        <v>0.72</v>
      </c>
      <c r="CD32" s="11">
        <v>0.72</v>
      </c>
      <c r="CE32" s="11">
        <v>0.72</v>
      </c>
      <c r="CF32" s="11">
        <v>0.72</v>
      </c>
      <c r="CG32" s="11">
        <v>0.73</v>
      </c>
      <c r="CH32" s="11">
        <v>0.73</v>
      </c>
      <c r="CI32" s="11">
        <v>0.73</v>
      </c>
      <c r="CJ32" s="11">
        <v>0.73</v>
      </c>
      <c r="CK32" s="11">
        <v>0.74</v>
      </c>
      <c r="CL32" s="11">
        <v>0.74</v>
      </c>
      <c r="CM32" s="11">
        <v>0.74</v>
      </c>
      <c r="CN32" s="11">
        <v>0.74</v>
      </c>
      <c r="CO32" s="11">
        <v>0.74</v>
      </c>
      <c r="CP32" s="11">
        <v>0.75</v>
      </c>
      <c r="CQ32" s="11">
        <v>0.75</v>
      </c>
      <c r="CR32" s="11">
        <v>0.75</v>
      </c>
      <c r="CS32" s="11">
        <v>0.75</v>
      </c>
      <c r="CT32" s="11">
        <v>0.76</v>
      </c>
      <c r="CU32" s="11">
        <v>0.76</v>
      </c>
      <c r="CV32" s="11">
        <v>0.76</v>
      </c>
      <c r="CW32" s="11">
        <v>0.76</v>
      </c>
      <c r="CX32" s="11">
        <v>0.76</v>
      </c>
      <c r="CY32" s="11">
        <v>0.77</v>
      </c>
      <c r="CZ32" s="11">
        <v>0.77</v>
      </c>
      <c r="DA32" s="11">
        <v>0.77</v>
      </c>
      <c r="DB32" s="11">
        <v>0.78</v>
      </c>
      <c r="DC32" s="11">
        <v>0.79</v>
      </c>
      <c r="DD32" s="11">
        <v>0.8</v>
      </c>
      <c r="DE32" s="11">
        <v>0.8</v>
      </c>
      <c r="DF32" s="11">
        <v>0.81</v>
      </c>
      <c r="DG32" s="11">
        <v>0.81</v>
      </c>
      <c r="DH32" s="11">
        <v>0.81</v>
      </c>
      <c r="DI32" s="11">
        <v>0.82</v>
      </c>
      <c r="DJ32" s="11">
        <v>0.82</v>
      </c>
      <c r="DK32" s="11">
        <v>0.83</v>
      </c>
      <c r="DL32" s="11">
        <v>0.83</v>
      </c>
      <c r="DM32" s="11">
        <v>0.84</v>
      </c>
      <c r="DN32" s="11">
        <v>0.84</v>
      </c>
      <c r="DO32" s="11">
        <v>0.85</v>
      </c>
      <c r="DP32" s="11">
        <v>0.85</v>
      </c>
      <c r="DQ32" s="11">
        <v>0.85</v>
      </c>
      <c r="DR32" s="11">
        <v>0.86</v>
      </c>
      <c r="DS32" s="11">
        <v>0.86</v>
      </c>
      <c r="DT32" s="11">
        <v>0.87</v>
      </c>
      <c r="DU32" s="3"/>
      <c r="DV32" s="3"/>
      <c r="DW32" s="3"/>
      <c r="DX32" s="3"/>
      <c r="DY32" s="3"/>
      <c r="DZ32" s="3"/>
      <c r="EA32" s="3"/>
    </row>
    <row r="33" spans="1:131" x14ac:dyDescent="0.3">
      <c r="A33" s="72" t="s">
        <v>45</v>
      </c>
      <c r="B33" s="73" t="s">
        <v>0</v>
      </c>
      <c r="C33" s="73" t="s">
        <v>1</v>
      </c>
      <c r="D33" s="73" t="s">
        <v>2</v>
      </c>
      <c r="E33" s="73" t="s">
        <v>3</v>
      </c>
      <c r="F33" s="73" t="s">
        <v>4</v>
      </c>
      <c r="G33" s="19" t="s">
        <v>5</v>
      </c>
      <c r="H33" s="533"/>
      <c r="I33" s="40" t="s">
        <v>0</v>
      </c>
      <c r="J33" s="70"/>
      <c r="K33" s="34" t="str">
        <f t="shared" ref="K33" si="81">IF(H33="","",J33/$J$3)</f>
        <v/>
      </c>
      <c r="L33" s="35">
        <f>IF(OR($B$35="",$B$35=0),0,IF(H33="","",LOOKUP(H33,$AK$4:$AK$36,AN$4:AN$36)))</f>
        <v>0</v>
      </c>
      <c r="M33" s="35" t="str">
        <f t="shared" ref="M33" si="82">IF(H33="","",L33*K33)</f>
        <v/>
      </c>
      <c r="N33" s="40" t="s">
        <v>6</v>
      </c>
      <c r="O33" s="70"/>
      <c r="P33" s="34" t="str">
        <f t="shared" ref="P33" si="83">IF(H33="","",O33/$O$3)</f>
        <v/>
      </c>
      <c r="Q33" s="35">
        <f>IF(OR($B$38="",$B$38=0),0,IF(H33="","",LOOKUP(H33,$AK$4:$AK$36,AT$4:AT$36)))</f>
        <v>0</v>
      </c>
      <c r="R33" s="36" t="str">
        <f t="shared" ref="R33" si="84">IF(H33="","",Q33*P33)</f>
        <v/>
      </c>
      <c r="S33" s="10"/>
      <c r="T33" s="10"/>
      <c r="U33" s="10"/>
      <c r="V33" s="10"/>
      <c r="W33" s="10"/>
      <c r="X33" s="10"/>
      <c r="Y33" s="10"/>
      <c r="Z33" s="10"/>
      <c r="AA33" s="10"/>
      <c r="AB33" s="10"/>
      <c r="AC33" s="3"/>
      <c r="AD33" s="3"/>
      <c r="AE33" s="3"/>
      <c r="AF33" s="3"/>
      <c r="AG33" s="3"/>
      <c r="AH33" s="3"/>
      <c r="AI33" s="3"/>
      <c r="AJ33" s="3"/>
      <c r="AK33" s="11" t="s">
        <v>75</v>
      </c>
      <c r="AL33" s="13" t="s">
        <v>93</v>
      </c>
      <c r="AM33" s="11" t="s">
        <v>75</v>
      </c>
      <c r="AN33" s="8" t="e">
        <f t="shared" si="31"/>
        <v>#N/A</v>
      </c>
      <c r="AO33" s="8" t="e">
        <f t="shared" si="31"/>
        <v>#N/A</v>
      </c>
      <c r="AP33" s="8" t="e">
        <f t="shared" si="31"/>
        <v>#N/A</v>
      </c>
      <c r="AQ33" s="8" t="e">
        <f t="shared" si="31"/>
        <v>#N/A</v>
      </c>
      <c r="AR33" s="8" t="e">
        <f t="shared" si="31"/>
        <v>#N/A</v>
      </c>
      <c r="AS33" s="8" t="e">
        <f t="shared" si="31"/>
        <v>#N/A</v>
      </c>
      <c r="AT33" s="8" t="e">
        <f t="shared" si="32"/>
        <v>#N/A</v>
      </c>
      <c r="AU33" s="8" t="e">
        <f t="shared" si="32"/>
        <v>#N/A</v>
      </c>
      <c r="AV33" s="8" t="e">
        <f t="shared" si="32"/>
        <v>#N/A</v>
      </c>
      <c r="AW33" s="8" t="e">
        <f t="shared" si="32"/>
        <v>#N/A</v>
      </c>
      <c r="AX33" s="8" t="e">
        <f t="shared" si="32"/>
        <v>#N/A</v>
      </c>
      <c r="AY33" s="8" t="e">
        <f t="shared" si="32"/>
        <v>#N/A</v>
      </c>
      <c r="AZ33" s="8" t="e">
        <f t="shared" si="5"/>
        <v>#N/A</v>
      </c>
      <c r="BA33" s="14"/>
      <c r="BB33" s="14"/>
      <c r="BC33" s="14"/>
      <c r="BD33" s="3"/>
      <c r="BE33" s="11" t="s">
        <v>75</v>
      </c>
      <c r="BF33" s="11" t="s">
        <v>75</v>
      </c>
      <c r="BG33" s="11">
        <v>0.36</v>
      </c>
      <c r="BH33" s="11">
        <v>0.36</v>
      </c>
      <c r="BI33" s="11">
        <v>0.36</v>
      </c>
      <c r="BJ33" s="11">
        <v>0.36</v>
      </c>
      <c r="BK33" s="11">
        <v>0.36</v>
      </c>
      <c r="BL33" s="11">
        <v>0.36</v>
      </c>
      <c r="BM33" s="11">
        <v>0.36</v>
      </c>
      <c r="BN33" s="11">
        <v>0.37</v>
      </c>
      <c r="BO33" s="11">
        <v>0.37</v>
      </c>
      <c r="BP33" s="11">
        <v>0.37</v>
      </c>
      <c r="BQ33" s="11">
        <v>0.37</v>
      </c>
      <c r="BR33" s="11">
        <v>0.37</v>
      </c>
      <c r="BS33" s="11">
        <v>0.37</v>
      </c>
      <c r="BT33" s="11">
        <v>0.37</v>
      </c>
      <c r="BU33" s="11">
        <v>0.37</v>
      </c>
      <c r="BV33" s="11">
        <v>0.37</v>
      </c>
      <c r="BW33" s="11">
        <v>0.38</v>
      </c>
      <c r="BX33" s="11">
        <v>0.38</v>
      </c>
      <c r="BY33" s="11">
        <v>0.38</v>
      </c>
      <c r="BZ33" s="11">
        <v>0.38</v>
      </c>
      <c r="CA33" s="11">
        <v>0.38</v>
      </c>
      <c r="CB33" s="11">
        <v>0.38</v>
      </c>
      <c r="CC33" s="11">
        <v>0.38</v>
      </c>
      <c r="CD33" s="11">
        <v>0.38</v>
      </c>
      <c r="CE33" s="11">
        <v>0.39</v>
      </c>
      <c r="CF33" s="11">
        <v>0.39</v>
      </c>
      <c r="CG33" s="11">
        <v>0.39</v>
      </c>
      <c r="CH33" s="11">
        <v>0.39</v>
      </c>
      <c r="CI33" s="11">
        <v>0.39</v>
      </c>
      <c r="CJ33" s="11">
        <v>0.39</v>
      </c>
      <c r="CK33" s="11">
        <v>0.39</v>
      </c>
      <c r="CL33" s="11">
        <v>0.39</v>
      </c>
      <c r="CM33" s="11">
        <v>0.39</v>
      </c>
      <c r="CN33" s="11">
        <v>0.4</v>
      </c>
      <c r="CO33" s="11">
        <v>0.4</v>
      </c>
      <c r="CP33" s="11">
        <v>0.4</v>
      </c>
      <c r="CQ33" s="11">
        <v>0.4</v>
      </c>
      <c r="CR33" s="11">
        <v>0.4</v>
      </c>
      <c r="CS33" s="11">
        <v>0.4</v>
      </c>
      <c r="CT33" s="11">
        <v>0.4</v>
      </c>
      <c r="CU33" s="11">
        <v>0.4</v>
      </c>
      <c r="CV33" s="11">
        <v>0.41</v>
      </c>
      <c r="CW33" s="11">
        <v>0.41</v>
      </c>
      <c r="CX33" s="11">
        <v>0.41</v>
      </c>
      <c r="CY33" s="11">
        <v>0.41</v>
      </c>
      <c r="CZ33" s="11">
        <v>0.41</v>
      </c>
      <c r="DA33" s="11">
        <v>0.41</v>
      </c>
      <c r="DB33" s="11">
        <v>0.42</v>
      </c>
      <c r="DC33" s="11">
        <v>0.42</v>
      </c>
      <c r="DD33" s="11">
        <v>0.43</v>
      </c>
      <c r="DE33" s="11">
        <v>0.43</v>
      </c>
      <c r="DF33" s="11">
        <v>0.43</v>
      </c>
      <c r="DG33" s="11">
        <v>0.43</v>
      </c>
      <c r="DH33" s="11">
        <v>0.43</v>
      </c>
      <c r="DI33" s="11">
        <v>0.44</v>
      </c>
      <c r="DJ33" s="11">
        <v>0.44</v>
      </c>
      <c r="DK33" s="11">
        <v>0.44</v>
      </c>
      <c r="DL33" s="11">
        <v>0.44</v>
      </c>
      <c r="DM33" s="11">
        <v>0.45</v>
      </c>
      <c r="DN33" s="11">
        <v>0.45</v>
      </c>
      <c r="DO33" s="11">
        <v>0.45</v>
      </c>
      <c r="DP33" s="11">
        <v>0.45</v>
      </c>
      <c r="DQ33" s="11">
        <v>0.46</v>
      </c>
      <c r="DR33" s="11">
        <v>0.46</v>
      </c>
      <c r="DS33" s="11">
        <v>0.46</v>
      </c>
      <c r="DT33" s="11">
        <v>0.46</v>
      </c>
      <c r="DU33" s="3"/>
      <c r="DV33" s="3"/>
      <c r="DW33" s="3"/>
      <c r="DX33" s="3"/>
      <c r="DY33" s="3"/>
      <c r="DZ33" s="3"/>
      <c r="EA33" s="3"/>
    </row>
    <row r="34" spans="1:131" x14ac:dyDescent="0.3">
      <c r="A34" s="20" t="s">
        <v>90</v>
      </c>
      <c r="B34" s="42">
        <f>B26+B18</f>
        <v>0</v>
      </c>
      <c r="C34" s="42">
        <f t="shared" ref="C34:G34" si="85">C26+C18</f>
        <v>0</v>
      </c>
      <c r="D34" s="42">
        <f t="shared" si="85"/>
        <v>0</v>
      </c>
      <c r="E34" s="42">
        <f t="shared" si="85"/>
        <v>0</v>
      </c>
      <c r="F34" s="42">
        <f t="shared" si="85"/>
        <v>0</v>
      </c>
      <c r="G34" s="63">
        <f t="shared" si="85"/>
        <v>0</v>
      </c>
      <c r="H34" s="533"/>
      <c r="I34" s="40" t="s">
        <v>1</v>
      </c>
      <c r="J34" s="70"/>
      <c r="K34" s="34" t="str">
        <f t="shared" ref="K34" si="86">IF(H33="","",J34/$J$4)</f>
        <v/>
      </c>
      <c r="L34" s="35">
        <f>IF(OR($C$35="",$C$35=0),0,IF(H33="","",LOOKUP(H33,$AK$4:$AK$36,AO$4:AO$36)))</f>
        <v>0</v>
      </c>
      <c r="M34" s="35" t="str">
        <f t="shared" ref="M34" si="87">IF(H33="","",L34*K34)</f>
        <v/>
      </c>
      <c r="N34" s="40" t="s">
        <v>7</v>
      </c>
      <c r="O34" s="70"/>
      <c r="P34" s="34" t="str">
        <f t="shared" ref="P34" si="88">IF(H33="","",O34/$O$4)</f>
        <v/>
      </c>
      <c r="Q34" s="35">
        <f>IF(OR($C$38="",$C$38=0),0,IF(H33="","",LOOKUP(H33,$AK$4:$AK$36,AU$4:AU$36)))</f>
        <v>0</v>
      </c>
      <c r="R34" s="36" t="str">
        <f t="shared" ref="R34" si="89">IF(H33="","",Q34*P34)</f>
        <v/>
      </c>
      <c r="S34" s="10"/>
      <c r="T34" s="10"/>
      <c r="U34" s="10"/>
      <c r="V34" s="10"/>
      <c r="W34" s="10"/>
      <c r="X34" s="10"/>
      <c r="Y34" s="10"/>
      <c r="Z34" s="10"/>
      <c r="AA34" s="10"/>
      <c r="AB34" s="10"/>
      <c r="AC34" s="3"/>
      <c r="AD34" s="3"/>
      <c r="AE34" s="3"/>
      <c r="AF34" s="3"/>
      <c r="AG34" s="3"/>
      <c r="AH34" s="3"/>
      <c r="AI34" s="3"/>
      <c r="AJ34" s="3"/>
      <c r="AK34" s="11" t="s">
        <v>74</v>
      </c>
      <c r="AL34" s="13" t="s">
        <v>93</v>
      </c>
      <c r="AM34" s="11" t="s">
        <v>74</v>
      </c>
      <c r="AN34" s="8" t="e">
        <f t="shared" si="31"/>
        <v>#N/A</v>
      </c>
      <c r="AO34" s="8" t="e">
        <f t="shared" si="31"/>
        <v>#N/A</v>
      </c>
      <c r="AP34" s="8" t="e">
        <f t="shared" si="31"/>
        <v>#N/A</v>
      </c>
      <c r="AQ34" s="8" t="e">
        <f t="shared" si="31"/>
        <v>#N/A</v>
      </c>
      <c r="AR34" s="8" t="e">
        <f t="shared" si="31"/>
        <v>#N/A</v>
      </c>
      <c r="AS34" s="8" t="e">
        <f t="shared" si="31"/>
        <v>#N/A</v>
      </c>
      <c r="AT34" s="8" t="e">
        <f t="shared" si="32"/>
        <v>#N/A</v>
      </c>
      <c r="AU34" s="8" t="e">
        <f t="shared" si="32"/>
        <v>#N/A</v>
      </c>
      <c r="AV34" s="8" t="e">
        <f t="shared" si="32"/>
        <v>#N/A</v>
      </c>
      <c r="AW34" s="8" t="e">
        <f t="shared" si="32"/>
        <v>#N/A</v>
      </c>
      <c r="AX34" s="8" t="e">
        <f t="shared" si="32"/>
        <v>#N/A</v>
      </c>
      <c r="AY34" s="8" t="e">
        <f t="shared" si="32"/>
        <v>#N/A</v>
      </c>
      <c r="AZ34" s="8" t="e">
        <f t="shared" si="5"/>
        <v>#N/A</v>
      </c>
      <c r="BA34" s="14"/>
      <c r="BB34" s="14"/>
      <c r="BC34" s="14"/>
      <c r="BD34" s="3"/>
      <c r="BE34" s="11" t="s">
        <v>74</v>
      </c>
      <c r="BF34" s="11" t="s">
        <v>74</v>
      </c>
      <c r="BG34" s="11">
        <v>0.36</v>
      </c>
      <c r="BH34" s="11">
        <v>0.36</v>
      </c>
      <c r="BI34" s="11">
        <v>0.36</v>
      </c>
      <c r="BJ34" s="11">
        <v>0.36</v>
      </c>
      <c r="BK34" s="11">
        <v>0.36</v>
      </c>
      <c r="BL34" s="11">
        <v>0.36</v>
      </c>
      <c r="BM34" s="11">
        <v>0.36</v>
      </c>
      <c r="BN34" s="11">
        <v>0.37</v>
      </c>
      <c r="BO34" s="11">
        <v>0.37</v>
      </c>
      <c r="BP34" s="11">
        <v>0.37</v>
      </c>
      <c r="BQ34" s="11">
        <v>0.37</v>
      </c>
      <c r="BR34" s="11">
        <v>0.37</v>
      </c>
      <c r="BS34" s="11">
        <v>0.37</v>
      </c>
      <c r="BT34" s="11">
        <v>0.37</v>
      </c>
      <c r="BU34" s="11">
        <v>0.37</v>
      </c>
      <c r="BV34" s="11">
        <v>0.37</v>
      </c>
      <c r="BW34" s="11">
        <v>0.38</v>
      </c>
      <c r="BX34" s="11">
        <v>0.38</v>
      </c>
      <c r="BY34" s="11">
        <v>0.38</v>
      </c>
      <c r="BZ34" s="11">
        <v>0.38</v>
      </c>
      <c r="CA34" s="11">
        <v>0.38</v>
      </c>
      <c r="CB34" s="11">
        <v>0.38</v>
      </c>
      <c r="CC34" s="11">
        <v>0.38</v>
      </c>
      <c r="CD34" s="11">
        <v>0.38</v>
      </c>
      <c r="CE34" s="11">
        <v>0.39</v>
      </c>
      <c r="CF34" s="11">
        <v>0.39</v>
      </c>
      <c r="CG34" s="11">
        <v>0.39</v>
      </c>
      <c r="CH34" s="11">
        <v>0.39</v>
      </c>
      <c r="CI34" s="11">
        <v>0.39</v>
      </c>
      <c r="CJ34" s="11">
        <v>0.39</v>
      </c>
      <c r="CK34" s="11">
        <v>0.39</v>
      </c>
      <c r="CL34" s="11">
        <v>0.39</v>
      </c>
      <c r="CM34" s="11">
        <v>0.39</v>
      </c>
      <c r="CN34" s="11">
        <v>0.4</v>
      </c>
      <c r="CO34" s="11">
        <v>0.4</v>
      </c>
      <c r="CP34" s="11">
        <v>0.4</v>
      </c>
      <c r="CQ34" s="11">
        <v>0.4</v>
      </c>
      <c r="CR34" s="11">
        <v>0.4</v>
      </c>
      <c r="CS34" s="11">
        <v>0.4</v>
      </c>
      <c r="CT34" s="11">
        <v>0.4</v>
      </c>
      <c r="CU34" s="11">
        <v>0.4</v>
      </c>
      <c r="CV34" s="11">
        <v>0.41</v>
      </c>
      <c r="CW34" s="11">
        <v>0.41</v>
      </c>
      <c r="CX34" s="11">
        <v>0.41</v>
      </c>
      <c r="CY34" s="11">
        <v>0.41</v>
      </c>
      <c r="CZ34" s="11">
        <v>0.41</v>
      </c>
      <c r="DA34" s="11">
        <v>0.41</v>
      </c>
      <c r="DB34" s="11">
        <v>0.42</v>
      </c>
      <c r="DC34" s="11">
        <v>0.42</v>
      </c>
      <c r="DD34" s="11">
        <v>0.43</v>
      </c>
      <c r="DE34" s="11">
        <v>0.43</v>
      </c>
      <c r="DF34" s="11">
        <v>0.43</v>
      </c>
      <c r="DG34" s="11">
        <v>0.43</v>
      </c>
      <c r="DH34" s="11">
        <v>0.43</v>
      </c>
      <c r="DI34" s="11">
        <v>0.44</v>
      </c>
      <c r="DJ34" s="11">
        <v>0.44</v>
      </c>
      <c r="DK34" s="11">
        <v>0.44</v>
      </c>
      <c r="DL34" s="11">
        <v>0.44</v>
      </c>
      <c r="DM34" s="11">
        <v>0.45</v>
      </c>
      <c r="DN34" s="11">
        <v>0.45</v>
      </c>
      <c r="DO34" s="11">
        <v>0.45</v>
      </c>
      <c r="DP34" s="11">
        <v>0.45</v>
      </c>
      <c r="DQ34" s="11">
        <v>0.46</v>
      </c>
      <c r="DR34" s="11">
        <v>0.46</v>
      </c>
      <c r="DS34" s="11">
        <v>0.46</v>
      </c>
      <c r="DT34" s="11">
        <v>0.46</v>
      </c>
      <c r="DU34" s="3"/>
      <c r="DV34" s="3"/>
      <c r="DW34" s="3"/>
      <c r="DX34" s="3"/>
      <c r="DY34" s="3"/>
      <c r="DZ34" s="3"/>
      <c r="EA34" s="3"/>
    </row>
    <row r="35" spans="1:131" x14ac:dyDescent="0.3">
      <c r="A35" s="20" t="s">
        <v>12</v>
      </c>
      <c r="B35" s="42" t="str">
        <f>IF(B18+B26=0,"",((B19*B18)+(B27*B26))/(B18+B26))</f>
        <v/>
      </c>
      <c r="C35" s="42" t="str">
        <f t="shared" ref="C35:G35" si="90">IF(C18+C26=0,"",((C19*C18)+(C27*C26))/(C18+C26))</f>
        <v/>
      </c>
      <c r="D35" s="42" t="str">
        <f t="shared" si="90"/>
        <v/>
      </c>
      <c r="E35" s="42" t="str">
        <f t="shared" si="90"/>
        <v/>
      </c>
      <c r="F35" s="42" t="str">
        <f t="shared" si="90"/>
        <v/>
      </c>
      <c r="G35" s="63" t="str">
        <f t="shared" si="90"/>
        <v/>
      </c>
      <c r="H35" s="533"/>
      <c r="I35" s="40" t="s">
        <v>2</v>
      </c>
      <c r="J35" s="70"/>
      <c r="K35" s="34" t="str">
        <f t="shared" ref="K35" si="91">IF(H33="","",J35/$J$5)</f>
        <v/>
      </c>
      <c r="L35" s="35">
        <f>IF(OR($D$35="",$D$35=0),0,IF(H33="","",LOOKUP(H33,$AK$4:$AK$36,AP$4:AP$36)))</f>
        <v>0</v>
      </c>
      <c r="M35" s="35" t="str">
        <f t="shared" ref="M35" si="92">IF(H33="","",L35*K35)</f>
        <v/>
      </c>
      <c r="N35" s="40" t="s">
        <v>8</v>
      </c>
      <c r="O35" s="70"/>
      <c r="P35" s="34" t="str">
        <f t="shared" ref="P35" si="93">IF(H33="","",O35/$O$5)</f>
        <v/>
      </c>
      <c r="Q35" s="35">
        <f>IF(OR($D$38="",$D$38=0),0,IF(H33="","",LOOKUP(H33,$AK$4:$AK$36,AV$4:AV$36)))</f>
        <v>0</v>
      </c>
      <c r="R35" s="36" t="str">
        <f t="shared" ref="R35" si="94">IF(H33="","",Q35*P35)</f>
        <v/>
      </c>
      <c r="S35" s="10"/>
      <c r="T35" s="10"/>
      <c r="U35" s="10"/>
      <c r="V35" s="10"/>
      <c r="W35" s="10"/>
      <c r="X35" s="10"/>
      <c r="Y35" s="10"/>
      <c r="Z35" s="10"/>
      <c r="AA35" s="10"/>
      <c r="AB35" s="10"/>
      <c r="AC35" s="3"/>
      <c r="AD35" s="3"/>
      <c r="AE35" s="3"/>
      <c r="AF35" s="3"/>
      <c r="AG35" s="3"/>
      <c r="AH35" s="3"/>
      <c r="AI35" s="3"/>
      <c r="AJ35" s="3"/>
      <c r="AK35" s="11" t="s">
        <v>122</v>
      </c>
      <c r="AL35" s="13" t="s">
        <v>94</v>
      </c>
      <c r="AM35" s="11" t="s">
        <v>55</v>
      </c>
      <c r="AN35" s="8" t="e">
        <f t="shared" si="31"/>
        <v>#N/A</v>
      </c>
      <c r="AO35" s="8" t="e">
        <f t="shared" si="31"/>
        <v>#N/A</v>
      </c>
      <c r="AP35" s="8" t="e">
        <f t="shared" si="31"/>
        <v>#N/A</v>
      </c>
      <c r="AQ35" s="8" t="e">
        <f t="shared" si="31"/>
        <v>#N/A</v>
      </c>
      <c r="AR35" s="8" t="e">
        <f t="shared" si="31"/>
        <v>#N/A</v>
      </c>
      <c r="AS35" s="8" t="e">
        <f t="shared" si="31"/>
        <v>#N/A</v>
      </c>
      <c r="AT35" s="8" t="e">
        <f t="shared" si="32"/>
        <v>#N/A</v>
      </c>
      <c r="AU35" s="8" t="e">
        <f t="shared" si="32"/>
        <v>#N/A</v>
      </c>
      <c r="AV35" s="8" t="e">
        <f t="shared" si="32"/>
        <v>#N/A</v>
      </c>
      <c r="AW35" s="8" t="e">
        <f t="shared" si="32"/>
        <v>#N/A</v>
      </c>
      <c r="AX35" s="8" t="e">
        <f t="shared" si="32"/>
        <v>#N/A</v>
      </c>
      <c r="AY35" s="8" t="e">
        <f t="shared" si="32"/>
        <v>#N/A</v>
      </c>
      <c r="AZ35" s="8" t="e">
        <f t="shared" si="5"/>
        <v>#N/A</v>
      </c>
      <c r="BA35" s="14"/>
      <c r="BB35" s="14"/>
      <c r="BC35" s="14"/>
      <c r="BD35" s="3"/>
      <c r="BE35" s="11" t="s">
        <v>122</v>
      </c>
      <c r="BF35" s="11" t="s">
        <v>55</v>
      </c>
      <c r="BG35" s="11">
        <v>1.85</v>
      </c>
      <c r="BH35" s="11">
        <v>1.86</v>
      </c>
      <c r="BI35" s="11">
        <v>1.86</v>
      </c>
      <c r="BJ35" s="11">
        <v>1.87</v>
      </c>
      <c r="BK35" s="11">
        <v>1.88</v>
      </c>
      <c r="BL35" s="11">
        <v>1.88</v>
      </c>
      <c r="BM35" s="11">
        <v>1.89</v>
      </c>
      <c r="BN35" s="11">
        <v>1.9</v>
      </c>
      <c r="BO35" s="11">
        <v>1.9</v>
      </c>
      <c r="BP35" s="11">
        <v>1.91</v>
      </c>
      <c r="BQ35" s="11">
        <v>1.91</v>
      </c>
      <c r="BR35" s="11">
        <v>1.92</v>
      </c>
      <c r="BS35" s="11">
        <v>1.93</v>
      </c>
      <c r="BT35" s="11">
        <v>1.93</v>
      </c>
      <c r="BU35" s="11">
        <v>1.94</v>
      </c>
      <c r="BV35" s="11">
        <v>1.94</v>
      </c>
      <c r="BW35" s="11">
        <v>1.95</v>
      </c>
      <c r="BX35" s="11">
        <v>1.96</v>
      </c>
      <c r="BY35" s="11">
        <v>1.96</v>
      </c>
      <c r="BZ35" s="11">
        <v>1.97</v>
      </c>
      <c r="CA35" s="11">
        <v>1.98</v>
      </c>
      <c r="CB35" s="11">
        <v>1.98</v>
      </c>
      <c r="CC35" s="11">
        <v>1.99</v>
      </c>
      <c r="CD35" s="11">
        <v>1.99</v>
      </c>
      <c r="CE35" s="11">
        <v>2</v>
      </c>
      <c r="CF35" s="11">
        <v>2.0099999999999998</v>
      </c>
      <c r="CG35" s="11">
        <v>2.0099999999999998</v>
      </c>
      <c r="CH35" s="11">
        <v>2.02</v>
      </c>
      <c r="CI35" s="11">
        <v>2.02</v>
      </c>
      <c r="CJ35" s="11">
        <v>2.0299999999999998</v>
      </c>
      <c r="CK35" s="11">
        <v>2.04</v>
      </c>
      <c r="CL35" s="11">
        <v>2.04</v>
      </c>
      <c r="CM35" s="11">
        <v>2.0499999999999998</v>
      </c>
      <c r="CN35" s="11">
        <v>2.0499999999999998</v>
      </c>
      <c r="CO35" s="11">
        <v>2.06</v>
      </c>
      <c r="CP35" s="11">
        <v>2.0699999999999998</v>
      </c>
      <c r="CQ35" s="11">
        <v>2.0699999999999998</v>
      </c>
      <c r="CR35" s="11">
        <v>2.08</v>
      </c>
      <c r="CS35" s="11">
        <v>2.09</v>
      </c>
      <c r="CT35" s="11">
        <v>2.09</v>
      </c>
      <c r="CU35" s="11">
        <v>2.1</v>
      </c>
      <c r="CV35" s="11">
        <v>2.1</v>
      </c>
      <c r="CW35" s="11">
        <v>2.11</v>
      </c>
      <c r="CX35" s="11">
        <v>2.12</v>
      </c>
      <c r="CY35" s="11">
        <v>2.12</v>
      </c>
      <c r="CZ35" s="11">
        <v>2.13</v>
      </c>
      <c r="DA35" s="11">
        <v>2.13</v>
      </c>
      <c r="DB35" s="11">
        <v>2.16</v>
      </c>
      <c r="DC35" s="11">
        <v>2.1800000000000002</v>
      </c>
      <c r="DD35" s="11">
        <v>2.21</v>
      </c>
      <c r="DE35" s="11">
        <v>2.2200000000000002</v>
      </c>
      <c r="DF35" s="11">
        <v>2.23</v>
      </c>
      <c r="DG35" s="11">
        <v>2.2400000000000002</v>
      </c>
      <c r="DH35" s="11">
        <v>2.2599999999999998</v>
      </c>
      <c r="DI35" s="11">
        <v>2.27</v>
      </c>
      <c r="DJ35" s="11">
        <v>2.2799999999999998</v>
      </c>
      <c r="DK35" s="11">
        <v>2.29</v>
      </c>
      <c r="DL35" s="11">
        <v>2.31</v>
      </c>
      <c r="DM35" s="11">
        <v>2.3199999999999998</v>
      </c>
      <c r="DN35" s="11">
        <v>2.33</v>
      </c>
      <c r="DO35" s="11">
        <v>2.34</v>
      </c>
      <c r="DP35" s="11">
        <v>2.35</v>
      </c>
      <c r="DQ35" s="11">
        <v>2.37</v>
      </c>
      <c r="DR35" s="11">
        <v>2.38</v>
      </c>
      <c r="DS35" s="11">
        <v>2.39</v>
      </c>
      <c r="DT35" s="11">
        <v>2.4</v>
      </c>
      <c r="DU35" s="3"/>
      <c r="DV35" s="3"/>
      <c r="DW35" s="3"/>
      <c r="DX35" s="3"/>
      <c r="DY35" s="3"/>
      <c r="DZ35" s="3"/>
      <c r="EA35" s="3"/>
    </row>
    <row r="36" spans="1:131" x14ac:dyDescent="0.3">
      <c r="A36" s="72" t="s">
        <v>45</v>
      </c>
      <c r="B36" s="73" t="s">
        <v>6</v>
      </c>
      <c r="C36" s="73" t="s">
        <v>7</v>
      </c>
      <c r="D36" s="73" t="s">
        <v>8</v>
      </c>
      <c r="E36" s="73" t="s">
        <v>9</v>
      </c>
      <c r="F36" s="73" t="s">
        <v>10</v>
      </c>
      <c r="G36" s="19" t="s">
        <v>11</v>
      </c>
      <c r="H36" s="533"/>
      <c r="I36" s="40" t="s">
        <v>3</v>
      </c>
      <c r="J36" s="70"/>
      <c r="K36" s="34" t="str">
        <f t="shared" ref="K36" si="95">IF(H33="","",J36/$J$6)</f>
        <v/>
      </c>
      <c r="L36" s="35">
        <f>IF(OR($E$35="",$E$35=0),0,IF(H33="","",LOOKUP(H33,$AK$4:$AK$36,AQ$4:AQ$36)))</f>
        <v>0</v>
      </c>
      <c r="M36" s="35" t="str">
        <f t="shared" ref="M36" si="96">IF(H33="","",L36*K36)</f>
        <v/>
      </c>
      <c r="N36" s="40" t="s">
        <v>9</v>
      </c>
      <c r="O36" s="70"/>
      <c r="P36" s="34" t="str">
        <f t="shared" ref="P36" si="97">IF(H33="","",O36/$O$6)</f>
        <v/>
      </c>
      <c r="Q36" s="35">
        <f>IF(OR($E$38="",$E$38=0),0,IF(H33="","",LOOKUP(H33,$AK$4:$AK$36,AW$4:AW$36)))</f>
        <v>0</v>
      </c>
      <c r="R36" s="36" t="str">
        <f t="shared" ref="R36" si="98">IF(H33="","",Q36*P36)</f>
        <v/>
      </c>
      <c r="S36" s="10"/>
      <c r="T36" s="10"/>
      <c r="U36" s="10"/>
      <c r="V36" s="10"/>
      <c r="W36" s="10"/>
      <c r="X36" s="10"/>
      <c r="Y36" s="10"/>
      <c r="Z36" s="10"/>
      <c r="AA36" s="10"/>
      <c r="AB36" s="10"/>
      <c r="AC36" s="3"/>
      <c r="AD36" s="3"/>
      <c r="AE36" s="3"/>
      <c r="AF36" s="3"/>
      <c r="AG36" s="3"/>
      <c r="AH36" s="3"/>
      <c r="AI36" s="3"/>
      <c r="AJ36" s="3"/>
      <c r="AK36" s="11" t="s">
        <v>56</v>
      </c>
      <c r="AL36" s="13" t="s">
        <v>93</v>
      </c>
      <c r="AM36" s="11" t="s">
        <v>56</v>
      </c>
      <c r="AN36" s="8" t="e">
        <f t="shared" si="31"/>
        <v>#N/A</v>
      </c>
      <c r="AO36" s="8" t="e">
        <f t="shared" si="31"/>
        <v>#N/A</v>
      </c>
      <c r="AP36" s="8" t="e">
        <f t="shared" si="31"/>
        <v>#N/A</v>
      </c>
      <c r="AQ36" s="8" t="e">
        <f t="shared" si="31"/>
        <v>#N/A</v>
      </c>
      <c r="AR36" s="8" t="e">
        <f t="shared" si="31"/>
        <v>#N/A</v>
      </c>
      <c r="AS36" s="8" t="e">
        <f t="shared" si="31"/>
        <v>#N/A</v>
      </c>
      <c r="AT36" s="8" t="e">
        <f t="shared" si="32"/>
        <v>#N/A</v>
      </c>
      <c r="AU36" s="8" t="e">
        <f t="shared" si="32"/>
        <v>#N/A</v>
      </c>
      <c r="AV36" s="8" t="e">
        <f t="shared" si="32"/>
        <v>#N/A</v>
      </c>
      <c r="AW36" s="8" t="e">
        <f t="shared" si="32"/>
        <v>#N/A</v>
      </c>
      <c r="AX36" s="8" t="e">
        <f t="shared" si="32"/>
        <v>#N/A</v>
      </c>
      <c r="AY36" s="8" t="e">
        <f t="shared" si="32"/>
        <v>#N/A</v>
      </c>
      <c r="AZ36" s="8" t="e">
        <f t="shared" si="5"/>
        <v>#N/A</v>
      </c>
      <c r="BA36" s="14"/>
      <c r="BB36" s="14"/>
      <c r="BC36" s="14"/>
      <c r="BD36" s="3"/>
      <c r="BE36" s="11" t="s">
        <v>56</v>
      </c>
      <c r="BF36" s="11" t="s">
        <v>56</v>
      </c>
      <c r="BG36" s="11">
        <v>0.45</v>
      </c>
      <c r="BH36" s="11">
        <v>0.46</v>
      </c>
      <c r="BI36" s="11">
        <v>0.46</v>
      </c>
      <c r="BJ36" s="11">
        <v>0.46</v>
      </c>
      <c r="BK36" s="11">
        <v>0.46</v>
      </c>
      <c r="BL36" s="11">
        <v>0.46</v>
      </c>
      <c r="BM36" s="11">
        <v>0.46</v>
      </c>
      <c r="BN36" s="11">
        <v>0.46</v>
      </c>
      <c r="BO36" s="11">
        <v>0.47</v>
      </c>
      <c r="BP36" s="11">
        <v>0.47</v>
      </c>
      <c r="BQ36" s="11">
        <v>0.47</v>
      </c>
      <c r="BR36" s="11">
        <v>0.47</v>
      </c>
      <c r="BS36" s="11">
        <v>0.47</v>
      </c>
      <c r="BT36" s="11">
        <v>0.47</v>
      </c>
      <c r="BU36" s="11">
        <v>0.47</v>
      </c>
      <c r="BV36" s="11">
        <v>0.48</v>
      </c>
      <c r="BW36" s="11">
        <v>0.48</v>
      </c>
      <c r="BX36" s="11">
        <v>0.48</v>
      </c>
      <c r="BY36" s="11">
        <v>0.48</v>
      </c>
      <c r="BZ36" s="11">
        <v>0.48</v>
      </c>
      <c r="CA36" s="11">
        <v>0.48</v>
      </c>
      <c r="CB36" s="11">
        <v>0.49</v>
      </c>
      <c r="CC36" s="11">
        <v>0.49</v>
      </c>
      <c r="CD36" s="11">
        <v>0.49</v>
      </c>
      <c r="CE36" s="11">
        <v>0.49</v>
      </c>
      <c r="CF36" s="11">
        <v>0.49</v>
      </c>
      <c r="CG36" s="11">
        <v>0.49</v>
      </c>
      <c r="CH36" s="11">
        <v>0.49</v>
      </c>
      <c r="CI36" s="11">
        <v>0.5</v>
      </c>
      <c r="CJ36" s="11">
        <v>0.5</v>
      </c>
      <c r="CK36" s="11">
        <v>0.5</v>
      </c>
      <c r="CL36" s="11">
        <v>0.5</v>
      </c>
      <c r="CM36" s="11">
        <v>0.5</v>
      </c>
      <c r="CN36" s="11">
        <v>0.5</v>
      </c>
      <c r="CO36" s="11">
        <v>0.5</v>
      </c>
      <c r="CP36" s="11">
        <v>0.51</v>
      </c>
      <c r="CQ36" s="11">
        <v>0.51</v>
      </c>
      <c r="CR36" s="11">
        <v>0.51</v>
      </c>
      <c r="CS36" s="11">
        <v>0.51</v>
      </c>
      <c r="CT36" s="11">
        <v>0.51</v>
      </c>
      <c r="CU36" s="11">
        <v>0.51</v>
      </c>
      <c r="CV36" s="11">
        <v>0.52</v>
      </c>
      <c r="CW36" s="11">
        <v>0.52</v>
      </c>
      <c r="CX36" s="11">
        <v>0.52</v>
      </c>
      <c r="CY36" s="11">
        <v>0.52</v>
      </c>
      <c r="CZ36" s="11">
        <v>0.52</v>
      </c>
      <c r="DA36" s="11">
        <v>0.52</v>
      </c>
      <c r="DB36" s="11">
        <v>0.53</v>
      </c>
      <c r="DC36" s="11">
        <v>0.53</v>
      </c>
      <c r="DD36" s="11">
        <v>0.54</v>
      </c>
      <c r="DE36" s="11">
        <v>0.54</v>
      </c>
      <c r="DF36" s="11">
        <v>0.55000000000000004</v>
      </c>
      <c r="DG36" s="11">
        <v>0.55000000000000004</v>
      </c>
      <c r="DH36" s="11">
        <v>0.55000000000000004</v>
      </c>
      <c r="DI36" s="11">
        <v>0.56000000000000005</v>
      </c>
      <c r="DJ36" s="11">
        <v>0.56000000000000005</v>
      </c>
      <c r="DK36" s="11">
        <v>0.56000000000000005</v>
      </c>
      <c r="DL36" s="11">
        <v>0.56000000000000005</v>
      </c>
      <c r="DM36" s="11">
        <v>0.56999999999999995</v>
      </c>
      <c r="DN36" s="11">
        <v>0.56999999999999995</v>
      </c>
      <c r="DO36" s="11">
        <v>0.56999999999999995</v>
      </c>
      <c r="DP36" s="11">
        <v>0.85</v>
      </c>
      <c r="DQ36" s="11">
        <v>0.57999999999999996</v>
      </c>
      <c r="DR36" s="11">
        <v>0.57999999999999996</v>
      </c>
      <c r="DS36" s="11">
        <v>0.59</v>
      </c>
      <c r="DT36" s="11">
        <v>0.59</v>
      </c>
      <c r="DU36" s="3"/>
      <c r="DV36" s="3"/>
      <c r="DW36" s="3"/>
      <c r="DX36" s="3"/>
      <c r="DY36" s="3"/>
      <c r="DZ36" s="3"/>
      <c r="EA36" s="3"/>
    </row>
    <row r="37" spans="1:131" x14ac:dyDescent="0.3">
      <c r="A37" s="20" t="s">
        <v>90</v>
      </c>
      <c r="B37" s="42">
        <f t="shared" ref="B37:G37" si="99">B29+B21</f>
        <v>0</v>
      </c>
      <c r="C37" s="42">
        <f t="shared" si="99"/>
        <v>0</v>
      </c>
      <c r="D37" s="42">
        <f t="shared" si="99"/>
        <v>0</v>
      </c>
      <c r="E37" s="42">
        <f t="shared" si="99"/>
        <v>0</v>
      </c>
      <c r="F37" s="42">
        <f t="shared" si="99"/>
        <v>0</v>
      </c>
      <c r="G37" s="63">
        <f t="shared" si="99"/>
        <v>0</v>
      </c>
      <c r="H37" s="533"/>
      <c r="I37" s="40" t="s">
        <v>4</v>
      </c>
      <c r="J37" s="70"/>
      <c r="K37" s="34" t="str">
        <f t="shared" ref="K37" si="100">IF(H33="","",J37/$J$7)</f>
        <v/>
      </c>
      <c r="L37" s="35">
        <f>IF(OR($F$35="",$F$35=0),0,IF(H33="","",LOOKUP(H33,$AK$4:$AK$36,AR$4:AR$36)))</f>
        <v>0</v>
      </c>
      <c r="M37" s="35" t="str">
        <f t="shared" ref="M37" si="101">IF(H33="","",L37*K37)</f>
        <v/>
      </c>
      <c r="N37" s="40" t="s">
        <v>10</v>
      </c>
      <c r="O37" s="70"/>
      <c r="P37" s="34" t="str">
        <f t="shared" ref="P37" si="102">IF(H33="","",O37/$O$7)</f>
        <v/>
      </c>
      <c r="Q37" s="35">
        <f>IF(OR($F$38="",$F$38=0),0,IF(H33="","",LOOKUP(H33,$AK$4:$AK$36,AX$4:AX$36)))</f>
        <v>0</v>
      </c>
      <c r="R37" s="36" t="str">
        <f t="shared" ref="R37" si="103">IF(H33="","",Q37*P37)</f>
        <v/>
      </c>
      <c r="S37" s="10"/>
      <c r="T37" s="10"/>
      <c r="U37" s="10"/>
      <c r="V37" s="10"/>
      <c r="W37" s="10"/>
      <c r="X37" s="10"/>
      <c r="Y37" s="10"/>
      <c r="Z37" s="10"/>
      <c r="AA37" s="10"/>
      <c r="AB37" s="10"/>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4"/>
      <c r="DD37" s="4"/>
      <c r="DE37" s="3"/>
      <c r="DF37" s="4"/>
      <c r="DG37" s="4"/>
      <c r="DH37" s="4"/>
      <c r="DI37" s="4"/>
      <c r="DJ37" s="4"/>
      <c r="DK37" s="4"/>
      <c r="DL37" s="4"/>
      <c r="DM37" s="4"/>
      <c r="DN37" s="4"/>
      <c r="DO37" s="4"/>
      <c r="DP37" s="4"/>
      <c r="DQ37" s="4"/>
      <c r="DR37" s="4"/>
      <c r="DS37" s="4"/>
      <c r="DT37" s="4"/>
      <c r="DU37" s="3"/>
      <c r="DV37" s="3"/>
      <c r="DW37" s="3"/>
      <c r="DX37" s="3"/>
      <c r="DY37" s="3"/>
      <c r="DZ37" s="3"/>
      <c r="EA37" s="3"/>
    </row>
    <row r="38" spans="1:131" x14ac:dyDescent="0.3">
      <c r="A38" s="20" t="s">
        <v>12</v>
      </c>
      <c r="B38" s="42" t="str">
        <f t="shared" ref="B38:G38" si="104">IF(B21+B29=0,"",((B22*B21)+(B30*B29))/(B21+B29))</f>
        <v/>
      </c>
      <c r="C38" s="42" t="str">
        <f t="shared" si="104"/>
        <v/>
      </c>
      <c r="D38" s="42" t="str">
        <f t="shared" si="104"/>
        <v/>
      </c>
      <c r="E38" s="42" t="str">
        <f t="shared" si="104"/>
        <v/>
      </c>
      <c r="F38" s="42" t="str">
        <f t="shared" si="104"/>
        <v/>
      </c>
      <c r="G38" s="63" t="str">
        <f t="shared" si="104"/>
        <v/>
      </c>
      <c r="H38" s="533"/>
      <c r="I38" s="40" t="s">
        <v>5</v>
      </c>
      <c r="J38" s="70"/>
      <c r="K38" s="34" t="str">
        <f t="shared" ref="K38" si="105">IF(H33="","",J38/$J$8)</f>
        <v/>
      </c>
      <c r="L38" s="35">
        <f>IF(OR($G$35="",$G$35=0),0,IF(H33="","",LOOKUP(H33,$AK$4:$AK$36,AS$4:AS$36)))</f>
        <v>0</v>
      </c>
      <c r="M38" s="35" t="str">
        <f t="shared" ref="M38" si="106">IF(H33="","",L38*K38)</f>
        <v/>
      </c>
      <c r="N38" s="40" t="s">
        <v>11</v>
      </c>
      <c r="O38" s="70"/>
      <c r="P38" s="34" t="str">
        <f t="shared" ref="P38" si="107">IF(H33="","",O38/$O$8)</f>
        <v/>
      </c>
      <c r="Q38" s="35">
        <f>IF(OR($G$38="",$G$38=0),0,IF(H33="","",LOOKUP(H33,$AK$4:$AK$36,AY$4:AY$36)))</f>
        <v>0</v>
      </c>
      <c r="R38" s="36" t="str">
        <f t="shared" ref="R38" si="108">IF(H33="","",Q38*P38)</f>
        <v/>
      </c>
      <c r="S38" s="10"/>
      <c r="T38" s="10"/>
      <c r="U38" s="10"/>
      <c r="V38" s="10"/>
      <c r="W38" s="10"/>
      <c r="X38" s="10"/>
      <c r="Y38" s="10"/>
      <c r="Z38" s="10"/>
      <c r="AA38" s="10"/>
      <c r="AB38" s="10"/>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4"/>
      <c r="DD38" s="4"/>
      <c r="DE38" s="3"/>
      <c r="DF38" s="4"/>
      <c r="DG38" s="4"/>
      <c r="DH38" s="4"/>
      <c r="DI38" s="4"/>
      <c r="DJ38" s="4"/>
      <c r="DK38" s="4"/>
      <c r="DL38" s="4"/>
      <c r="DM38" s="4"/>
      <c r="DN38" s="4"/>
      <c r="DO38" s="4"/>
      <c r="DP38" s="4"/>
      <c r="DQ38" s="4"/>
      <c r="DR38" s="4"/>
      <c r="DS38" s="4"/>
      <c r="DT38" s="4"/>
      <c r="DU38" s="3"/>
      <c r="DV38" s="3"/>
      <c r="DW38" s="3"/>
      <c r="DX38" s="3"/>
      <c r="DY38" s="3"/>
      <c r="DZ38" s="3"/>
      <c r="EA38" s="3"/>
    </row>
    <row r="39" spans="1:131" ht="19.2" thickBot="1" x14ac:dyDescent="0.35">
      <c r="A39" s="541"/>
      <c r="B39" s="542"/>
      <c r="C39" s="542"/>
      <c r="D39" s="542"/>
      <c r="E39" s="542"/>
      <c r="F39" s="542"/>
      <c r="G39" s="543"/>
      <c r="H39" s="551"/>
      <c r="I39" s="552"/>
      <c r="J39" s="552"/>
      <c r="K39" s="552"/>
      <c r="L39" s="552"/>
      <c r="M39" s="552"/>
      <c r="N39" s="552"/>
      <c r="O39" s="552"/>
      <c r="P39" s="552"/>
      <c r="Q39" s="552"/>
      <c r="R39" s="553"/>
      <c r="S39" s="10"/>
      <c r="T39" s="10"/>
      <c r="U39" s="10"/>
      <c r="V39" s="10"/>
      <c r="W39" s="10"/>
      <c r="X39" s="10"/>
      <c r="Y39" s="10"/>
      <c r="Z39" s="10"/>
      <c r="AA39" s="10"/>
      <c r="AB39" s="10"/>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4"/>
      <c r="DD39" s="4"/>
      <c r="DE39" s="3"/>
      <c r="DF39" s="4"/>
      <c r="DG39" s="4"/>
      <c r="DH39" s="4"/>
      <c r="DI39" s="4"/>
      <c r="DJ39" s="4"/>
      <c r="DK39" s="4"/>
      <c r="DL39" s="4"/>
      <c r="DM39" s="4"/>
      <c r="DN39" s="4"/>
      <c r="DO39" s="4"/>
      <c r="DP39" s="4"/>
      <c r="DQ39" s="4"/>
      <c r="DR39" s="4"/>
      <c r="DS39" s="4"/>
      <c r="DT39" s="4"/>
      <c r="DU39" s="3"/>
      <c r="DV39" s="3"/>
      <c r="DW39" s="3"/>
      <c r="DX39" s="3"/>
      <c r="DY39" s="3"/>
      <c r="DZ39" s="3"/>
      <c r="EA39" s="3"/>
    </row>
    <row r="40" spans="1:131" x14ac:dyDescent="0.3">
      <c r="A40" s="531" t="s">
        <v>16</v>
      </c>
      <c r="B40" s="499"/>
      <c r="C40" s="554"/>
      <c r="D40" s="555"/>
      <c r="E40" s="539">
        <f>SUM(B42:G42,B44:G44)</f>
        <v>0</v>
      </c>
      <c r="F40" s="540"/>
      <c r="G40" s="18" t="s">
        <v>18</v>
      </c>
      <c r="H40" s="556"/>
      <c r="I40" s="40" t="s">
        <v>0</v>
      </c>
      <c r="J40" s="70"/>
      <c r="K40" s="34" t="str">
        <f t="shared" ref="K40" si="109">IF(H40="","",J40/$J$3)</f>
        <v/>
      </c>
      <c r="L40" s="35">
        <f>IF(OR($B$35="",$B$35=0),0,IF(H40="","",LOOKUP(H40,$AK$4:$AK$36,AN$4:AN$36)))</f>
        <v>0</v>
      </c>
      <c r="M40" s="35" t="str">
        <f t="shared" ref="M40" si="110">IF(H40="","",L40*K40)</f>
        <v/>
      </c>
      <c r="N40" s="40" t="s">
        <v>6</v>
      </c>
      <c r="O40" s="70"/>
      <c r="P40" s="34" t="str">
        <f t="shared" ref="P40" si="111">IF(H40="","",O40/$O$3)</f>
        <v/>
      </c>
      <c r="Q40" s="35">
        <f>IF(OR($B$38="",$B$38=0),0,IF(H40="","",LOOKUP(H40,$AK$4:$AK$36,AT$4:AT$36)))</f>
        <v>0</v>
      </c>
      <c r="R40" s="36" t="str">
        <f t="shared" ref="R40" si="112">IF(H40="","",Q40*P40)</f>
        <v/>
      </c>
      <c r="S40" s="10"/>
      <c r="T40" s="10"/>
      <c r="U40" s="10"/>
      <c r="V40" s="10"/>
      <c r="W40" s="10"/>
      <c r="X40" s="10"/>
      <c r="Y40" s="10"/>
      <c r="Z40" s="10"/>
      <c r="AA40" s="10"/>
      <c r="AB40" s="10"/>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4"/>
      <c r="DD40" s="4"/>
      <c r="DE40" s="3"/>
      <c r="DF40" s="4"/>
      <c r="DG40" s="4"/>
      <c r="DH40" s="4"/>
      <c r="DI40" s="4"/>
      <c r="DJ40" s="4"/>
      <c r="DK40" s="4"/>
      <c r="DL40" s="4"/>
      <c r="DM40" s="4"/>
      <c r="DN40" s="4"/>
      <c r="DO40" s="4"/>
      <c r="DP40" s="4"/>
      <c r="DQ40" s="4"/>
      <c r="DR40" s="4"/>
      <c r="DS40" s="4"/>
      <c r="DT40" s="4"/>
      <c r="DU40" s="3"/>
      <c r="DV40" s="3"/>
      <c r="DW40" s="3"/>
      <c r="DX40" s="3"/>
      <c r="DY40" s="3"/>
      <c r="DZ40" s="3"/>
      <c r="EA40" s="3"/>
    </row>
    <row r="41" spans="1:131" x14ac:dyDescent="0.3">
      <c r="A41" s="72" t="s">
        <v>45</v>
      </c>
      <c r="B41" s="73" t="s">
        <v>0</v>
      </c>
      <c r="C41" s="73" t="s">
        <v>1</v>
      </c>
      <c r="D41" s="73" t="s">
        <v>2</v>
      </c>
      <c r="E41" s="73" t="s">
        <v>3</v>
      </c>
      <c r="F41" s="73" t="s">
        <v>4</v>
      </c>
      <c r="G41" s="19" t="s">
        <v>5</v>
      </c>
      <c r="H41" s="557"/>
      <c r="I41" s="40" t="s">
        <v>1</v>
      </c>
      <c r="J41" s="70"/>
      <c r="K41" s="34" t="str">
        <f t="shared" ref="K41" si="113">IF(H40="","",J41/$J$4)</f>
        <v/>
      </c>
      <c r="L41" s="35">
        <f>IF(OR($C$35="",$C$35=0),0,IF(H40="","",LOOKUP(H40,$AK$4:$AK$36,AO$4:AO$36)))</f>
        <v>0</v>
      </c>
      <c r="M41" s="35" t="str">
        <f t="shared" ref="M41" si="114">IF(H40="","",L41*K41)</f>
        <v/>
      </c>
      <c r="N41" s="40" t="s">
        <v>7</v>
      </c>
      <c r="O41" s="70"/>
      <c r="P41" s="34" t="str">
        <f t="shared" ref="P41" si="115">IF(H40="","",O41/$O$4)</f>
        <v/>
      </c>
      <c r="Q41" s="35">
        <f>IF(OR($C$38="",$C$38=0),0,IF(H40="","",LOOKUP(H40,$AK$4:$AK$36,AU$4:AU$36)))</f>
        <v>0</v>
      </c>
      <c r="R41" s="36" t="str">
        <f t="shared" ref="R41" si="116">IF(H40="","",Q41*P41)</f>
        <v/>
      </c>
      <c r="S41" s="10"/>
      <c r="T41" s="10"/>
      <c r="U41" s="10"/>
      <c r="V41" s="10"/>
      <c r="W41" s="10"/>
      <c r="X41" s="10"/>
      <c r="Y41" s="10"/>
      <c r="Z41" s="10"/>
      <c r="AA41" s="10"/>
      <c r="AB41" s="10"/>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4"/>
      <c r="DD41" s="4"/>
      <c r="DE41" s="3"/>
      <c r="DF41" s="4"/>
      <c r="DG41" s="4"/>
      <c r="DH41" s="4"/>
      <c r="DI41" s="4"/>
      <c r="DJ41" s="4"/>
      <c r="DK41" s="4"/>
      <c r="DL41" s="4"/>
      <c r="DM41" s="4"/>
      <c r="DN41" s="4"/>
      <c r="DO41" s="4"/>
      <c r="DP41" s="4"/>
      <c r="DQ41" s="4"/>
      <c r="DR41" s="4"/>
      <c r="DS41" s="4"/>
      <c r="DT41" s="4"/>
      <c r="DU41" s="3"/>
      <c r="DV41" s="3"/>
      <c r="DW41" s="3"/>
      <c r="DX41" s="3"/>
      <c r="DY41" s="3"/>
      <c r="DZ41" s="3"/>
      <c r="EA41" s="3"/>
    </row>
    <row r="42" spans="1:131" x14ac:dyDescent="0.3">
      <c r="A42" s="20" t="s">
        <v>19</v>
      </c>
      <c r="B42" s="28"/>
      <c r="C42" s="28"/>
      <c r="D42" s="28"/>
      <c r="E42" s="28"/>
      <c r="F42" s="28"/>
      <c r="G42" s="29"/>
      <c r="H42" s="557"/>
      <c r="I42" s="40" t="s">
        <v>2</v>
      </c>
      <c r="J42" s="70"/>
      <c r="K42" s="34" t="str">
        <f t="shared" ref="K42" si="117">IF(H40="","",J42/$J$5)</f>
        <v/>
      </c>
      <c r="L42" s="35">
        <f>IF(OR($D$35="",$D$35=0),0,IF(H40="","",LOOKUP(H40,$AK$4:$AK$36,AP$4:AP$36)))</f>
        <v>0</v>
      </c>
      <c r="M42" s="35" t="str">
        <f t="shared" ref="M42" si="118">IF(H40="","",L42*K42)</f>
        <v/>
      </c>
      <c r="N42" s="40" t="s">
        <v>8</v>
      </c>
      <c r="O42" s="70"/>
      <c r="P42" s="34" t="str">
        <f t="shared" ref="P42" si="119">IF(H40="","",O42/$O$5)</f>
        <v/>
      </c>
      <c r="Q42" s="35">
        <f>IF(OR($D$38="",$D$38=0),0,IF(H40="","",LOOKUP(H40,$AK$4:$AK$36,AV$4:AV$36)))</f>
        <v>0</v>
      </c>
      <c r="R42" s="36" t="str">
        <f t="shared" ref="R42" si="120">IF(H40="","",Q42*P42)</f>
        <v/>
      </c>
      <c r="S42" s="10"/>
      <c r="T42" s="10"/>
      <c r="U42" s="10"/>
      <c r="V42" s="10"/>
      <c r="W42" s="10"/>
      <c r="X42" s="10"/>
      <c r="Y42" s="10"/>
      <c r="Z42" s="10"/>
      <c r="AA42" s="10"/>
      <c r="AB42" s="10"/>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4"/>
      <c r="DD42" s="4"/>
      <c r="DE42" s="3"/>
      <c r="DF42" s="4"/>
      <c r="DG42" s="4"/>
      <c r="DH42" s="4"/>
      <c r="DI42" s="4"/>
      <c r="DJ42" s="4"/>
      <c r="DK42" s="4"/>
      <c r="DL42" s="4"/>
      <c r="DM42" s="4"/>
      <c r="DN42" s="4"/>
      <c r="DO42" s="4"/>
      <c r="DP42" s="4"/>
      <c r="DQ42" s="4"/>
      <c r="DR42" s="4"/>
      <c r="DS42" s="4"/>
      <c r="DT42" s="4"/>
      <c r="DU42" s="3"/>
      <c r="DV42" s="3"/>
      <c r="DW42" s="3"/>
      <c r="DX42" s="3"/>
      <c r="DY42" s="3"/>
      <c r="DZ42" s="3"/>
      <c r="EA42" s="3"/>
    </row>
    <row r="43" spans="1:131" x14ac:dyDescent="0.3">
      <c r="A43" s="72" t="s">
        <v>45</v>
      </c>
      <c r="B43" s="73" t="s">
        <v>6</v>
      </c>
      <c r="C43" s="73" t="s">
        <v>7</v>
      </c>
      <c r="D43" s="73" t="s">
        <v>8</v>
      </c>
      <c r="E43" s="73" t="s">
        <v>9</v>
      </c>
      <c r="F43" s="73" t="s">
        <v>10</v>
      </c>
      <c r="G43" s="19" t="s">
        <v>11</v>
      </c>
      <c r="H43" s="557"/>
      <c r="I43" s="40" t="s">
        <v>3</v>
      </c>
      <c r="J43" s="70"/>
      <c r="K43" s="34" t="str">
        <f t="shared" ref="K43" si="121">IF(H40="","",J43/$J$6)</f>
        <v/>
      </c>
      <c r="L43" s="35">
        <f>IF(OR($E$35="",$E$35=0),0,IF(H40="","",LOOKUP(H40,$AK$4:$AK$36,AQ$4:AQ$36)))</f>
        <v>0</v>
      </c>
      <c r="M43" s="35" t="str">
        <f t="shared" ref="M43" si="122">IF(H40="","",L43*K43)</f>
        <v/>
      </c>
      <c r="N43" s="40" t="s">
        <v>9</v>
      </c>
      <c r="O43" s="70"/>
      <c r="P43" s="34" t="str">
        <f t="shared" ref="P43" si="123">IF(H40="","",O43/$O$6)</f>
        <v/>
      </c>
      <c r="Q43" s="35">
        <f>IF(OR($E$38="",$E$38=0),0,IF(H40="","",LOOKUP(H40,$AK$4:$AK$36,AW$4:AW$36)))</f>
        <v>0</v>
      </c>
      <c r="R43" s="36" t="str">
        <f t="shared" ref="R43" si="124">IF(H40="","",Q43*P43)</f>
        <v/>
      </c>
      <c r="S43" s="10"/>
      <c r="T43" s="10"/>
      <c r="U43" s="10"/>
      <c r="V43" s="10"/>
      <c r="W43" s="10"/>
      <c r="X43" s="10"/>
      <c r="Y43" s="10"/>
      <c r="Z43" s="10"/>
      <c r="AA43" s="10"/>
      <c r="AB43" s="10"/>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4"/>
      <c r="DD43" s="4"/>
      <c r="DE43" s="3"/>
      <c r="DF43" s="4"/>
      <c r="DG43" s="4"/>
      <c r="DH43" s="4"/>
      <c r="DI43" s="4"/>
      <c r="DJ43" s="4"/>
      <c r="DK43" s="4"/>
      <c r="DL43" s="4"/>
      <c r="DM43" s="4"/>
      <c r="DN43" s="4"/>
      <c r="DO43" s="4"/>
      <c r="DP43" s="4"/>
      <c r="DQ43" s="4"/>
      <c r="DR43" s="4"/>
      <c r="DS43" s="4"/>
      <c r="DT43" s="4"/>
      <c r="DU43" s="3"/>
      <c r="DV43" s="3"/>
      <c r="DW43" s="3"/>
      <c r="DX43" s="3"/>
      <c r="DY43" s="3"/>
      <c r="DZ43" s="3"/>
      <c r="EA43" s="3"/>
    </row>
    <row r="44" spans="1:131" x14ac:dyDescent="0.3">
      <c r="A44" s="20" t="s">
        <v>19</v>
      </c>
      <c r="B44" s="28"/>
      <c r="C44" s="28"/>
      <c r="D44" s="28"/>
      <c r="E44" s="28"/>
      <c r="F44" s="28"/>
      <c r="G44" s="29"/>
      <c r="H44" s="557"/>
      <c r="I44" s="40" t="s">
        <v>4</v>
      </c>
      <c r="J44" s="70"/>
      <c r="K44" s="34" t="str">
        <f t="shared" ref="K44" si="125">IF(H40="","",J44/$J$7)</f>
        <v/>
      </c>
      <c r="L44" s="35">
        <f>IF(OR($F$35="",$F$35=0),0,IF(H40="","",LOOKUP(H40,$AK$4:$AK$36,AR$4:AR$36)))</f>
        <v>0</v>
      </c>
      <c r="M44" s="35" t="str">
        <f t="shared" ref="M44" si="126">IF(H40="","",L44*K44)</f>
        <v/>
      </c>
      <c r="N44" s="40" t="s">
        <v>10</v>
      </c>
      <c r="O44" s="70"/>
      <c r="P44" s="34" t="str">
        <f t="shared" ref="P44" si="127">IF(H40="","",O44/$O$7)</f>
        <v/>
      </c>
      <c r="Q44" s="35">
        <f>IF(OR($F$38="",$F$38=0),0,IF(H40="","",LOOKUP(H40,$AK$4:$AK$36,AX$4:AX$36)))</f>
        <v>0</v>
      </c>
      <c r="R44" s="36" t="str">
        <f t="shared" ref="R44" si="128">IF(H40="","",Q44*P44)</f>
        <v/>
      </c>
      <c r="S44" s="10"/>
      <c r="T44" s="10"/>
      <c r="U44" s="10"/>
      <c r="V44" s="10"/>
      <c r="W44" s="10"/>
      <c r="X44" s="10"/>
      <c r="Y44" s="10"/>
      <c r="Z44" s="10"/>
      <c r="AA44" s="10"/>
      <c r="AB44" s="10"/>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4"/>
      <c r="DD44" s="4"/>
      <c r="DE44" s="3"/>
      <c r="DF44" s="4"/>
      <c r="DG44" s="4"/>
      <c r="DH44" s="4"/>
      <c r="DI44" s="4"/>
      <c r="DJ44" s="4"/>
      <c r="DK44" s="4"/>
      <c r="DL44" s="4"/>
      <c r="DM44" s="4"/>
      <c r="DN44" s="4"/>
      <c r="DO44" s="4"/>
      <c r="DP44" s="4"/>
      <c r="DQ44" s="4"/>
      <c r="DR44" s="4"/>
      <c r="DS44" s="4"/>
      <c r="DT44" s="4"/>
      <c r="DU44" s="3"/>
      <c r="DV44" s="3"/>
      <c r="DW44" s="3"/>
      <c r="DX44" s="3"/>
      <c r="DY44" s="3"/>
      <c r="DZ44" s="3"/>
      <c r="EA44" s="3"/>
    </row>
    <row r="45" spans="1:131" ht="19.2" thickBot="1" x14ac:dyDescent="0.35">
      <c r="A45" s="541"/>
      <c r="B45" s="542"/>
      <c r="C45" s="542"/>
      <c r="D45" s="542"/>
      <c r="E45" s="542"/>
      <c r="F45" s="542"/>
      <c r="G45" s="543"/>
      <c r="H45" s="558"/>
      <c r="I45" s="40" t="s">
        <v>5</v>
      </c>
      <c r="J45" s="70"/>
      <c r="K45" s="34" t="str">
        <f t="shared" ref="K45" si="129">IF(H40="","",J45/$J$8)</f>
        <v/>
      </c>
      <c r="L45" s="35">
        <f>IF(OR($G$35="",$G$35=0),0,IF(H40="","",LOOKUP(H40,$AK$4:$AK$36,AS$4:AS$36)))</f>
        <v>0</v>
      </c>
      <c r="M45" s="35" t="str">
        <f t="shared" ref="M45" si="130">IF(H40="","",L45*K45)</f>
        <v/>
      </c>
      <c r="N45" s="40" t="s">
        <v>11</v>
      </c>
      <c r="O45" s="70"/>
      <c r="P45" s="34" t="str">
        <f t="shared" ref="P45" si="131">IF(H40="","",O45/$O$8)</f>
        <v/>
      </c>
      <c r="Q45" s="35">
        <f>IF(OR($G$38="",$G$38=0),0,IF(H40="","",LOOKUP(H40,$AK$4:$AK$36,AY$4:AY$36)))</f>
        <v>0</v>
      </c>
      <c r="R45" s="36" t="str">
        <f t="shared" ref="R45" si="132">IF(H40="","",Q45*P45)</f>
        <v/>
      </c>
      <c r="S45" s="10"/>
      <c r="T45" s="10"/>
      <c r="U45" s="10"/>
      <c r="V45" s="10"/>
      <c r="W45" s="10"/>
      <c r="X45" s="10"/>
      <c r="Y45" s="10"/>
      <c r="Z45" s="10"/>
      <c r="AA45" s="10"/>
      <c r="AB45" s="10"/>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4"/>
      <c r="DD45" s="4"/>
      <c r="DE45" s="3"/>
      <c r="DF45" s="4"/>
      <c r="DG45" s="4"/>
      <c r="DH45" s="4"/>
      <c r="DI45" s="4"/>
      <c r="DJ45" s="4"/>
      <c r="DK45" s="4"/>
      <c r="DL45" s="4"/>
      <c r="DM45" s="4"/>
      <c r="DN45" s="4"/>
      <c r="DO45" s="4"/>
      <c r="DP45" s="4"/>
      <c r="DQ45" s="4"/>
      <c r="DR45" s="4"/>
      <c r="DS45" s="4"/>
      <c r="DT45" s="4"/>
      <c r="DU45" s="3"/>
      <c r="DV45" s="3"/>
      <c r="DW45" s="3"/>
      <c r="DX45" s="3"/>
      <c r="DY45" s="3"/>
      <c r="DZ45" s="3"/>
      <c r="EA45" s="3"/>
    </row>
    <row r="46" spans="1:131" x14ac:dyDescent="0.3">
      <c r="A46" s="531" t="s">
        <v>37</v>
      </c>
      <c r="B46" s="499"/>
      <c r="C46" s="48">
        <f>IF(SUM(B49:G49,B52:G52)=0,0,AVERAGE(B49:G49,B52:G52))</f>
        <v>0</v>
      </c>
      <c r="D46" s="17" t="s">
        <v>25</v>
      </c>
      <c r="E46" s="539">
        <f>SUM(B48:G48,B51:G51)</f>
        <v>0</v>
      </c>
      <c r="F46" s="540"/>
      <c r="G46" s="18" t="s">
        <v>23</v>
      </c>
      <c r="H46" s="533"/>
      <c r="I46" s="40" t="s">
        <v>0</v>
      </c>
      <c r="J46" s="70"/>
      <c r="K46" s="34" t="str">
        <f t="shared" ref="K46" si="133">IF(H46="","",J46/$J$3)</f>
        <v/>
      </c>
      <c r="L46" s="35">
        <f>IF(OR($B$35="",$B$35=0),0,IF(H46="","",LOOKUP(H46,$AK$4:$AK$36,AN$4:AN$36)))</f>
        <v>0</v>
      </c>
      <c r="M46" s="35" t="str">
        <f t="shared" ref="M46" si="134">IF(H46="","",L46*K46)</f>
        <v/>
      </c>
      <c r="N46" s="40" t="s">
        <v>6</v>
      </c>
      <c r="O46" s="70"/>
      <c r="P46" s="34" t="str">
        <f t="shared" ref="P46" si="135">IF(H46="","",O46/$O$3)</f>
        <v/>
      </c>
      <c r="Q46" s="35">
        <f>IF(OR($B$38="",$B$38=0),0,IF(H46="","",LOOKUP(H46,$AK$4:$AK$36,AT$4:AT$36)))</f>
        <v>0</v>
      </c>
      <c r="R46" s="36" t="str">
        <f t="shared" ref="R46" si="136">IF(H46="","",Q46*P46)</f>
        <v/>
      </c>
      <c r="S46" s="10"/>
      <c r="T46" s="10"/>
      <c r="U46" s="10"/>
      <c r="V46" s="10"/>
      <c r="W46" s="10"/>
      <c r="X46" s="10"/>
      <c r="Y46" s="10"/>
      <c r="Z46" s="10"/>
      <c r="AA46" s="10"/>
      <c r="AB46" s="10"/>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4"/>
      <c r="DD46" s="4"/>
      <c r="DE46" s="3"/>
      <c r="DF46" s="4"/>
      <c r="DG46" s="4"/>
      <c r="DH46" s="4"/>
      <c r="DI46" s="4"/>
      <c r="DJ46" s="4"/>
      <c r="DK46" s="4"/>
      <c r="DL46" s="4"/>
      <c r="DM46" s="4"/>
      <c r="DN46" s="4"/>
      <c r="DO46" s="4"/>
      <c r="DP46" s="4"/>
      <c r="DQ46" s="4"/>
      <c r="DR46" s="4"/>
      <c r="DS46" s="4"/>
      <c r="DT46" s="4"/>
      <c r="DU46" s="3"/>
      <c r="DV46" s="3"/>
      <c r="DW46" s="3"/>
      <c r="DX46" s="3"/>
      <c r="DY46" s="3"/>
      <c r="DZ46" s="3"/>
      <c r="EA46" s="3"/>
    </row>
    <row r="47" spans="1:131" x14ac:dyDescent="0.3">
      <c r="A47" s="72" t="s">
        <v>45</v>
      </c>
      <c r="B47" s="73" t="s">
        <v>0</v>
      </c>
      <c r="C47" s="73" t="s">
        <v>1</v>
      </c>
      <c r="D47" s="73" t="s">
        <v>2</v>
      </c>
      <c r="E47" s="73" t="s">
        <v>3</v>
      </c>
      <c r="F47" s="73" t="s">
        <v>4</v>
      </c>
      <c r="G47" s="19" t="s">
        <v>5</v>
      </c>
      <c r="H47" s="533"/>
      <c r="I47" s="40" t="s">
        <v>1</v>
      </c>
      <c r="J47" s="70"/>
      <c r="K47" s="34" t="str">
        <f t="shared" ref="K47" si="137">IF(H46="","",J47/$J$4)</f>
        <v/>
      </c>
      <c r="L47" s="35">
        <f>IF(OR($C$35="",$C$35=0),0,IF(H46="","",LOOKUP(H46,$AK$4:$AK$36,AO$4:AO$36)))</f>
        <v>0</v>
      </c>
      <c r="M47" s="35" t="str">
        <f t="shared" ref="M47" si="138">IF(H46="","",L47*K47)</f>
        <v/>
      </c>
      <c r="N47" s="40" t="s">
        <v>7</v>
      </c>
      <c r="O47" s="70"/>
      <c r="P47" s="34" t="str">
        <f t="shared" ref="P47" si="139">IF(H46="","",O47/$O$4)</f>
        <v/>
      </c>
      <c r="Q47" s="35">
        <f>IF(OR($C$38="",$C$38=0),0,IF(H46="","",LOOKUP(H46,$AK$4:$AK$36,AU$4:AU$36)))</f>
        <v>0</v>
      </c>
      <c r="R47" s="36" t="str">
        <f t="shared" ref="R47" si="140">IF(H46="","",Q47*P47)</f>
        <v/>
      </c>
      <c r="S47" s="10"/>
      <c r="T47" s="10"/>
      <c r="U47" s="10"/>
      <c r="V47" s="10"/>
      <c r="W47" s="10"/>
      <c r="X47" s="10"/>
      <c r="Y47" s="10"/>
      <c r="Z47" s="10"/>
      <c r="AA47" s="10"/>
      <c r="AB47" s="10"/>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4"/>
      <c r="DD47" s="4"/>
      <c r="DE47" s="3"/>
      <c r="DF47" s="4"/>
      <c r="DG47" s="4"/>
      <c r="DH47" s="4"/>
      <c r="DI47" s="4"/>
      <c r="DJ47" s="4"/>
      <c r="DK47" s="4"/>
      <c r="DL47" s="4"/>
      <c r="DM47" s="4"/>
      <c r="DN47" s="4"/>
      <c r="DO47" s="4"/>
      <c r="DP47" s="4"/>
      <c r="DQ47" s="4"/>
      <c r="DR47" s="4"/>
      <c r="DS47" s="4"/>
      <c r="DT47" s="4"/>
      <c r="DU47" s="3"/>
      <c r="DV47" s="3"/>
      <c r="DW47" s="3"/>
      <c r="DX47" s="3"/>
      <c r="DY47" s="3"/>
      <c r="DZ47" s="3"/>
      <c r="EA47" s="3"/>
    </row>
    <row r="48" spans="1:131" x14ac:dyDescent="0.3">
      <c r="A48" s="20" t="s">
        <v>24</v>
      </c>
      <c r="B48" s="28"/>
      <c r="C48" s="28"/>
      <c r="D48" s="28"/>
      <c r="E48" s="28"/>
      <c r="F48" s="28"/>
      <c r="G48" s="29"/>
      <c r="H48" s="533"/>
      <c r="I48" s="40" t="s">
        <v>2</v>
      </c>
      <c r="J48" s="70"/>
      <c r="K48" s="34" t="str">
        <f t="shared" ref="K48" si="141">IF(H46="","",J48/$J$5)</f>
        <v/>
      </c>
      <c r="L48" s="35">
        <f>IF(OR($D$35="",$D$35=0),0,IF(H46="","",LOOKUP(H46,$AK$4:$AK$36,AP$4:AP$36)))</f>
        <v>0</v>
      </c>
      <c r="M48" s="35" t="str">
        <f t="shared" ref="M48" si="142">IF(H46="","",L48*K48)</f>
        <v/>
      </c>
      <c r="N48" s="40" t="s">
        <v>8</v>
      </c>
      <c r="O48" s="70"/>
      <c r="P48" s="34" t="str">
        <f t="shared" ref="P48" si="143">IF(H46="","",O48/$O$5)</f>
        <v/>
      </c>
      <c r="Q48" s="35">
        <f>IF(OR($D$38="",$D$38=0),0,IF(H46="","",LOOKUP(H46,$AK$4:$AK$36,AV$4:AV$36)))</f>
        <v>0</v>
      </c>
      <c r="R48" s="36" t="str">
        <f t="shared" ref="R48" si="144">IF(H46="","",Q48*P48)</f>
        <v/>
      </c>
      <c r="S48" s="10"/>
      <c r="T48" s="10"/>
      <c r="U48" s="10"/>
      <c r="V48" s="10"/>
      <c r="W48" s="10"/>
      <c r="X48" s="10"/>
      <c r="Y48" s="10"/>
      <c r="Z48" s="10"/>
      <c r="AA48" s="10"/>
      <c r="AB48" s="10"/>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4"/>
      <c r="DD48" s="4"/>
      <c r="DE48" s="3"/>
      <c r="DF48" s="4"/>
      <c r="DG48" s="4"/>
      <c r="DH48" s="4"/>
      <c r="DI48" s="4"/>
      <c r="DJ48" s="4"/>
      <c r="DK48" s="4"/>
      <c r="DL48" s="4"/>
      <c r="DM48" s="4"/>
      <c r="DN48" s="4"/>
      <c r="DO48" s="4"/>
      <c r="DP48" s="4"/>
      <c r="DQ48" s="4"/>
      <c r="DR48" s="4"/>
      <c r="DS48" s="4"/>
      <c r="DT48" s="4"/>
      <c r="DU48" s="3"/>
      <c r="DV48" s="3"/>
      <c r="DW48" s="3"/>
      <c r="DX48" s="3"/>
      <c r="DY48" s="3"/>
      <c r="DZ48" s="3"/>
      <c r="EA48" s="3"/>
    </row>
    <row r="49" spans="1:131" x14ac:dyDescent="0.3">
      <c r="A49" s="20" t="s">
        <v>26</v>
      </c>
      <c r="B49" s="28"/>
      <c r="C49" s="28"/>
      <c r="D49" s="28"/>
      <c r="E49" s="28"/>
      <c r="F49" s="28"/>
      <c r="G49" s="29"/>
      <c r="H49" s="533"/>
      <c r="I49" s="40" t="s">
        <v>3</v>
      </c>
      <c r="J49" s="70"/>
      <c r="K49" s="34" t="str">
        <f t="shared" ref="K49" si="145">IF(H46="","",J49/$J$6)</f>
        <v/>
      </c>
      <c r="L49" s="35">
        <f>IF(OR($E$35="",$E$35=0),0,IF(H46="","",LOOKUP(H46,$AK$4:$AK$36,AQ$4:AQ$36)))</f>
        <v>0</v>
      </c>
      <c r="M49" s="35" t="str">
        <f t="shared" ref="M49" si="146">IF(H46="","",L49*K49)</f>
        <v/>
      </c>
      <c r="N49" s="40" t="s">
        <v>9</v>
      </c>
      <c r="O49" s="70"/>
      <c r="P49" s="34" t="str">
        <f t="shared" ref="P49" si="147">IF(H46="","",O49/$O$6)</f>
        <v/>
      </c>
      <c r="Q49" s="35">
        <f>IF(OR($E$38="",$E$38=0),0,IF(H46="","",LOOKUP(H46,$AK$4:$AK$36,AW$4:AW$36)))</f>
        <v>0</v>
      </c>
      <c r="R49" s="36" t="str">
        <f t="shared" ref="R49" si="148">IF(H46="","",Q49*P49)</f>
        <v/>
      </c>
      <c r="S49" s="10"/>
      <c r="T49" s="10"/>
      <c r="U49" s="10"/>
      <c r="V49" s="10"/>
      <c r="W49" s="10"/>
      <c r="X49" s="10"/>
      <c r="Y49" s="10"/>
      <c r="Z49" s="10"/>
      <c r="AA49" s="10"/>
      <c r="AB49" s="10"/>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4"/>
      <c r="DD49" s="4"/>
      <c r="DE49" s="3"/>
      <c r="DF49" s="4"/>
      <c r="DG49" s="4"/>
      <c r="DH49" s="4"/>
      <c r="DI49" s="4"/>
      <c r="DJ49" s="4"/>
      <c r="DK49" s="4"/>
      <c r="DL49" s="4"/>
      <c r="DM49" s="4"/>
      <c r="DN49" s="4"/>
      <c r="DO49" s="4"/>
      <c r="DP49" s="4"/>
      <c r="DQ49" s="4"/>
      <c r="DR49" s="4"/>
      <c r="DS49" s="4"/>
      <c r="DT49" s="4"/>
      <c r="DU49" s="3"/>
      <c r="DV49" s="3"/>
      <c r="DW49" s="3"/>
      <c r="DX49" s="3"/>
      <c r="DY49" s="3"/>
      <c r="DZ49" s="3"/>
      <c r="EA49" s="3"/>
    </row>
    <row r="50" spans="1:131" x14ac:dyDescent="0.3">
      <c r="A50" s="72" t="s">
        <v>45</v>
      </c>
      <c r="B50" s="73" t="s">
        <v>6</v>
      </c>
      <c r="C50" s="73" t="s">
        <v>7</v>
      </c>
      <c r="D50" s="73" t="s">
        <v>8</v>
      </c>
      <c r="E50" s="73" t="s">
        <v>9</v>
      </c>
      <c r="F50" s="73" t="s">
        <v>10</v>
      </c>
      <c r="G50" s="19" t="s">
        <v>11</v>
      </c>
      <c r="H50" s="533"/>
      <c r="I50" s="40" t="s">
        <v>4</v>
      </c>
      <c r="J50" s="70"/>
      <c r="K50" s="34" t="str">
        <f t="shared" ref="K50" si="149">IF(H46="","",J50/$J$7)</f>
        <v/>
      </c>
      <c r="L50" s="35">
        <f>IF(OR($F$35="",$F$35=0),0,IF(H46="","",LOOKUP(H46,$AK$4:$AK$36,AR$4:AR$36)))</f>
        <v>0</v>
      </c>
      <c r="M50" s="35" t="str">
        <f t="shared" ref="M50" si="150">IF(H46="","",L50*K50)</f>
        <v/>
      </c>
      <c r="N50" s="40" t="s">
        <v>10</v>
      </c>
      <c r="O50" s="70"/>
      <c r="P50" s="34" t="str">
        <f t="shared" ref="P50" si="151">IF(H46="","",O50/$O$7)</f>
        <v/>
      </c>
      <c r="Q50" s="35">
        <f>IF(OR($F$38="",$F$38=0),0,IF(H46="","",LOOKUP(H46,$AK$4:$AK$36,AX$4:AX$36)))</f>
        <v>0</v>
      </c>
      <c r="R50" s="36" t="str">
        <f t="shared" ref="R50" si="152">IF(H46="","",Q50*P50)</f>
        <v/>
      </c>
      <c r="S50" s="10"/>
      <c r="T50" s="10"/>
      <c r="U50" s="10"/>
      <c r="V50" s="10"/>
      <c r="W50" s="10"/>
      <c r="X50" s="10"/>
      <c r="Y50" s="10"/>
      <c r="Z50" s="10"/>
      <c r="AA50" s="10"/>
      <c r="AB50" s="10"/>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4"/>
      <c r="DD50" s="4"/>
      <c r="DE50" s="3"/>
      <c r="DF50" s="4"/>
      <c r="DG50" s="4"/>
      <c r="DH50" s="4"/>
      <c r="DI50" s="4"/>
      <c r="DJ50" s="4"/>
      <c r="DK50" s="4"/>
      <c r="DL50" s="4"/>
      <c r="DM50" s="4"/>
      <c r="DN50" s="4"/>
      <c r="DO50" s="4"/>
      <c r="DP50" s="4"/>
      <c r="DQ50" s="4"/>
      <c r="DR50" s="4"/>
      <c r="DS50" s="4"/>
      <c r="DT50" s="4"/>
      <c r="DU50" s="3"/>
      <c r="DV50" s="3"/>
      <c r="DW50" s="3"/>
      <c r="DX50" s="3"/>
      <c r="DY50" s="3"/>
      <c r="DZ50" s="3"/>
      <c r="EA50" s="3"/>
    </row>
    <row r="51" spans="1:131" x14ac:dyDescent="0.3">
      <c r="A51" s="20" t="s">
        <v>24</v>
      </c>
      <c r="B51" s="28"/>
      <c r="C51" s="28"/>
      <c r="D51" s="28"/>
      <c r="E51" s="28"/>
      <c r="F51" s="28"/>
      <c r="G51" s="29"/>
      <c r="H51" s="533"/>
      <c r="I51" s="40" t="s">
        <v>5</v>
      </c>
      <c r="J51" s="70"/>
      <c r="K51" s="34" t="str">
        <f t="shared" ref="K51" si="153">IF(H46="","",J51/$J$8)</f>
        <v/>
      </c>
      <c r="L51" s="35">
        <f>IF(OR($G$35="",$G$35=0),0,IF(H46="","",LOOKUP(H46,$AK$4:$AK$36,AS$4:AS$36)))</f>
        <v>0</v>
      </c>
      <c r="M51" s="35" t="str">
        <f t="shared" ref="M51" si="154">IF(H46="","",L51*K51)</f>
        <v/>
      </c>
      <c r="N51" s="40" t="s">
        <v>11</v>
      </c>
      <c r="O51" s="70"/>
      <c r="P51" s="34" t="str">
        <f t="shared" ref="P51" si="155">IF(H46="","",O51/$O$8)</f>
        <v/>
      </c>
      <c r="Q51" s="35">
        <f>IF(OR($G$38="",$G$38=0),0,IF(H46="","",LOOKUP(H46,$AK$4:$AK$36,AY$4:AY$36)))</f>
        <v>0</v>
      </c>
      <c r="R51" s="36" t="str">
        <f t="shared" ref="R51" si="156">IF(H46="","",Q51*P51)</f>
        <v/>
      </c>
      <c r="S51" s="10"/>
      <c r="T51" s="10"/>
      <c r="U51" s="10"/>
      <c r="V51" s="10"/>
      <c r="W51" s="10"/>
      <c r="X51" s="10"/>
      <c r="Y51" s="10"/>
      <c r="Z51" s="10"/>
      <c r="AA51" s="10"/>
      <c r="AB51" s="10"/>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4"/>
      <c r="DD51" s="4"/>
      <c r="DE51" s="3"/>
      <c r="DF51" s="4"/>
      <c r="DG51" s="4"/>
      <c r="DH51" s="4"/>
      <c r="DI51" s="4"/>
      <c r="DJ51" s="4"/>
      <c r="DK51" s="4"/>
      <c r="DL51" s="4"/>
      <c r="DM51" s="4"/>
      <c r="DN51" s="4"/>
      <c r="DO51" s="4"/>
      <c r="DP51" s="4"/>
      <c r="DQ51" s="4"/>
      <c r="DR51" s="4"/>
      <c r="DS51" s="4"/>
      <c r="DT51" s="4"/>
      <c r="DU51" s="3"/>
      <c r="DV51" s="3"/>
      <c r="DW51" s="3"/>
      <c r="DX51" s="3"/>
      <c r="DY51" s="3"/>
      <c r="DZ51" s="3"/>
      <c r="EA51" s="3"/>
    </row>
    <row r="52" spans="1:131" x14ac:dyDescent="0.3">
      <c r="A52" s="20" t="s">
        <v>26</v>
      </c>
      <c r="B52" s="28"/>
      <c r="C52" s="28"/>
      <c r="D52" s="28"/>
      <c r="E52" s="28"/>
      <c r="F52" s="28"/>
      <c r="G52" s="29"/>
      <c r="H52" s="533"/>
      <c r="I52" s="40" t="s">
        <v>0</v>
      </c>
      <c r="J52" s="70"/>
      <c r="K52" s="34" t="str">
        <f t="shared" ref="K52" si="157">IF(H52="","",J52/$J$3)</f>
        <v/>
      </c>
      <c r="L52" s="35">
        <f>IF(OR($B$35="",$B$35=0),0,IF(H52="","",LOOKUP(H52,$AK$4:$AK$36,AN$4:AN$36)))</f>
        <v>0</v>
      </c>
      <c r="M52" s="35" t="str">
        <f t="shared" ref="M52" si="158">IF(H52="","",L52*K52)</f>
        <v/>
      </c>
      <c r="N52" s="40" t="s">
        <v>6</v>
      </c>
      <c r="O52" s="70"/>
      <c r="P52" s="34" t="str">
        <f t="shared" ref="P52" si="159">IF(H52="","",O52/$O$3)</f>
        <v/>
      </c>
      <c r="Q52" s="35">
        <f>IF(OR($B$38="",$B$38=0),0,IF(H52="","",LOOKUP(H52,$AK$4:$AK$36,AT$4:AT$36)))</f>
        <v>0</v>
      </c>
      <c r="R52" s="36" t="str">
        <f t="shared" ref="R52" si="160">IF(H52="","",Q52*P52)</f>
        <v/>
      </c>
      <c r="S52" s="10"/>
      <c r="T52" s="10"/>
      <c r="U52" s="10"/>
      <c r="V52" s="10"/>
      <c r="W52" s="10"/>
      <c r="X52" s="10"/>
      <c r="Y52" s="10"/>
      <c r="Z52" s="10"/>
      <c r="AA52" s="10"/>
      <c r="AB52" s="10"/>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4"/>
      <c r="DD52" s="4"/>
      <c r="DE52" s="3"/>
      <c r="DF52" s="4"/>
      <c r="DG52" s="4"/>
      <c r="DH52" s="4"/>
      <c r="DI52" s="4"/>
      <c r="DJ52" s="4"/>
      <c r="DK52" s="4"/>
      <c r="DL52" s="4"/>
      <c r="DM52" s="4"/>
      <c r="DN52" s="4"/>
      <c r="DO52" s="4"/>
      <c r="DP52" s="4"/>
      <c r="DQ52" s="4"/>
      <c r="DR52" s="4"/>
      <c r="DS52" s="4"/>
      <c r="DT52" s="4"/>
      <c r="DU52" s="3"/>
      <c r="DV52" s="3"/>
      <c r="DW52" s="3"/>
      <c r="DX52" s="3"/>
      <c r="DY52" s="3"/>
      <c r="DZ52" s="3"/>
      <c r="EA52" s="3"/>
    </row>
    <row r="53" spans="1:131" ht="19.2" thickBot="1" x14ac:dyDescent="0.35">
      <c r="A53" s="541"/>
      <c r="B53" s="542"/>
      <c r="C53" s="542"/>
      <c r="D53" s="542"/>
      <c r="E53" s="542"/>
      <c r="F53" s="542"/>
      <c r="G53" s="543"/>
      <c r="H53" s="533"/>
      <c r="I53" s="40" t="s">
        <v>1</v>
      </c>
      <c r="J53" s="70"/>
      <c r="K53" s="34" t="str">
        <f t="shared" ref="K53" si="161">IF(H52="","",J53/$J$4)</f>
        <v/>
      </c>
      <c r="L53" s="35">
        <f>IF(OR($C$35="",$C$35=0),0,IF(H52="","",LOOKUP(H52,$AK$4:$AK$36,AO$4:AO$36)))</f>
        <v>0</v>
      </c>
      <c r="M53" s="35" t="str">
        <f t="shared" ref="M53" si="162">IF(H52="","",L53*K53)</f>
        <v/>
      </c>
      <c r="N53" s="40" t="s">
        <v>7</v>
      </c>
      <c r="O53" s="70"/>
      <c r="P53" s="34" t="str">
        <f t="shared" ref="P53" si="163">IF(H52="","",O53/$O$4)</f>
        <v/>
      </c>
      <c r="Q53" s="35">
        <f>IF(OR($C$38="",$C$38=0),0,IF(H52="","",LOOKUP(H52,$AK$4:$AK$36,AU$4:AU$36)))</f>
        <v>0</v>
      </c>
      <c r="R53" s="36" t="str">
        <f t="shared" ref="R53" si="164">IF(H52="","",Q53*P53)</f>
        <v/>
      </c>
      <c r="S53" s="10"/>
      <c r="T53" s="10"/>
      <c r="U53" s="10"/>
      <c r="V53" s="10"/>
      <c r="W53" s="10"/>
      <c r="X53" s="10"/>
      <c r="Y53" s="10"/>
      <c r="Z53" s="10"/>
      <c r="AA53" s="10"/>
      <c r="AB53" s="10"/>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4"/>
      <c r="DD53" s="4"/>
      <c r="DE53" s="3"/>
      <c r="DF53" s="4"/>
      <c r="DG53" s="4"/>
      <c r="DH53" s="4"/>
      <c r="DI53" s="4"/>
      <c r="DJ53" s="4"/>
      <c r="DK53" s="4"/>
      <c r="DL53" s="4"/>
      <c r="DM53" s="4"/>
      <c r="DN53" s="4"/>
      <c r="DO53" s="4"/>
      <c r="DP53" s="4"/>
      <c r="DQ53" s="4"/>
      <c r="DR53" s="4"/>
      <c r="DS53" s="4"/>
      <c r="DT53" s="4"/>
      <c r="DU53" s="3"/>
      <c r="DV53" s="3"/>
      <c r="DW53" s="3"/>
      <c r="DX53" s="3"/>
      <c r="DY53" s="3"/>
      <c r="DZ53" s="3"/>
      <c r="EA53" s="3"/>
    </row>
    <row r="54" spans="1:131" x14ac:dyDescent="0.3">
      <c r="A54" s="531" t="s">
        <v>38</v>
      </c>
      <c r="B54" s="499"/>
      <c r="C54" s="48">
        <f>IF(SUM(B57:G57,B60:G60)=0,0,AVERAGE(B57:G57,B60:G60))</f>
        <v>0</v>
      </c>
      <c r="D54" s="17" t="s">
        <v>25</v>
      </c>
      <c r="E54" s="539">
        <f>SUM(B56:G56,B59:G59)</f>
        <v>0</v>
      </c>
      <c r="F54" s="540"/>
      <c r="G54" s="18" t="s">
        <v>33</v>
      </c>
      <c r="H54" s="533"/>
      <c r="I54" s="40" t="s">
        <v>2</v>
      </c>
      <c r="J54" s="70"/>
      <c r="K54" s="34" t="str">
        <f t="shared" ref="K54" si="165">IF(H52="","",J54/$J$5)</f>
        <v/>
      </c>
      <c r="L54" s="35">
        <f>IF(OR($D$35="",$D$35=0),0,IF(H52="","",LOOKUP(H52,$AK$4:$AK$36,AP$4:AP$36)))</f>
        <v>0</v>
      </c>
      <c r="M54" s="35" t="str">
        <f t="shared" ref="M54" si="166">IF(H52="","",L54*K54)</f>
        <v/>
      </c>
      <c r="N54" s="40" t="s">
        <v>8</v>
      </c>
      <c r="O54" s="70"/>
      <c r="P54" s="34" t="str">
        <f t="shared" ref="P54" si="167">IF(H52="","",O54/$O$5)</f>
        <v/>
      </c>
      <c r="Q54" s="35">
        <f>IF(OR($D$38="",$D$38=0),0,IF(H52="","",LOOKUP(H52,$AK$4:$AK$36,AV$4:AV$36)))</f>
        <v>0</v>
      </c>
      <c r="R54" s="36" t="str">
        <f t="shared" ref="R54" si="168">IF(H52="","",Q54*P54)</f>
        <v/>
      </c>
      <c r="S54" s="10"/>
      <c r="T54" s="10"/>
      <c r="U54" s="10"/>
      <c r="V54" s="10"/>
      <c r="W54" s="10"/>
      <c r="X54" s="10"/>
      <c r="Y54" s="10"/>
      <c r="Z54" s="10"/>
      <c r="AA54" s="10"/>
      <c r="AB54" s="10"/>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4"/>
      <c r="DD54" s="4"/>
      <c r="DE54" s="3"/>
      <c r="DF54" s="4"/>
      <c r="DG54" s="4"/>
      <c r="DH54" s="4"/>
      <c r="DI54" s="4"/>
      <c r="DJ54" s="4"/>
      <c r="DK54" s="4"/>
      <c r="DL54" s="4"/>
      <c r="DM54" s="4"/>
      <c r="DN54" s="4"/>
      <c r="DO54" s="4"/>
      <c r="DP54" s="4"/>
      <c r="DQ54" s="4"/>
      <c r="DR54" s="4"/>
      <c r="DS54" s="4"/>
      <c r="DT54" s="4"/>
      <c r="DU54" s="3"/>
      <c r="DV54" s="3"/>
      <c r="DW54" s="3"/>
      <c r="DX54" s="3"/>
      <c r="DY54" s="3"/>
      <c r="DZ54" s="3"/>
      <c r="EA54" s="3"/>
    </row>
    <row r="55" spans="1:131" x14ac:dyDescent="0.3">
      <c r="A55" s="72" t="s">
        <v>45</v>
      </c>
      <c r="B55" s="73" t="s">
        <v>0</v>
      </c>
      <c r="C55" s="73" t="s">
        <v>1</v>
      </c>
      <c r="D55" s="73" t="s">
        <v>2</v>
      </c>
      <c r="E55" s="73" t="s">
        <v>3</v>
      </c>
      <c r="F55" s="73" t="s">
        <v>4</v>
      </c>
      <c r="G55" s="19" t="s">
        <v>5</v>
      </c>
      <c r="H55" s="533"/>
      <c r="I55" s="40" t="s">
        <v>3</v>
      </c>
      <c r="J55" s="70"/>
      <c r="K55" s="34" t="str">
        <f t="shared" ref="K55" si="169">IF(H52="","",J55/$J$6)</f>
        <v/>
      </c>
      <c r="L55" s="35">
        <f>IF(OR($E$35="",$E$35=0),0,IF(H52="","",LOOKUP(H52,$AK$4:$AK$36,AQ$4:AQ$36)))</f>
        <v>0</v>
      </c>
      <c r="M55" s="35" t="str">
        <f t="shared" ref="M55" si="170">IF(H52="","",L55*K55)</f>
        <v/>
      </c>
      <c r="N55" s="40" t="s">
        <v>9</v>
      </c>
      <c r="O55" s="70"/>
      <c r="P55" s="34" t="str">
        <f t="shared" ref="P55" si="171">IF(H52="","",O55/$O$6)</f>
        <v/>
      </c>
      <c r="Q55" s="35">
        <f>IF(OR($E$38="",$E$38=0),0,IF(H52="","",LOOKUP(H52,$AK$4:$AK$36,AW$4:AW$36)))</f>
        <v>0</v>
      </c>
      <c r="R55" s="36" t="str">
        <f t="shared" ref="R55" si="172">IF(H52="","",Q55*P55)</f>
        <v/>
      </c>
      <c r="S55" s="10"/>
      <c r="T55" s="10"/>
      <c r="U55" s="10"/>
      <c r="V55" s="10"/>
      <c r="W55" s="10"/>
      <c r="X55" s="10"/>
      <c r="Y55" s="10"/>
      <c r="Z55" s="10"/>
      <c r="AA55" s="10"/>
      <c r="AB55" s="10"/>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4"/>
      <c r="DD55" s="4"/>
      <c r="DE55" s="3"/>
      <c r="DF55" s="4"/>
      <c r="DG55" s="4"/>
      <c r="DH55" s="4"/>
      <c r="DI55" s="4"/>
      <c r="DJ55" s="4"/>
      <c r="DK55" s="4"/>
      <c r="DL55" s="4"/>
      <c r="DM55" s="4"/>
      <c r="DN55" s="4"/>
      <c r="DO55" s="4"/>
      <c r="DP55" s="4"/>
      <c r="DQ55" s="4"/>
      <c r="DR55" s="4"/>
      <c r="DS55" s="4"/>
      <c r="DT55" s="4"/>
      <c r="DU55" s="3"/>
      <c r="DV55" s="3"/>
      <c r="DW55" s="3"/>
      <c r="DX55" s="3"/>
      <c r="DY55" s="3"/>
      <c r="DZ55" s="3"/>
      <c r="EA55" s="3"/>
    </row>
    <row r="56" spans="1:131" x14ac:dyDescent="0.3">
      <c r="A56" s="20" t="s">
        <v>34</v>
      </c>
      <c r="B56" s="28"/>
      <c r="C56" s="28"/>
      <c r="D56" s="28"/>
      <c r="E56" s="28"/>
      <c r="F56" s="28"/>
      <c r="G56" s="29"/>
      <c r="H56" s="533"/>
      <c r="I56" s="40" t="s">
        <v>4</v>
      </c>
      <c r="J56" s="70"/>
      <c r="K56" s="34" t="str">
        <f t="shared" ref="K56" si="173">IF(H52="","",J56/$J$7)</f>
        <v/>
      </c>
      <c r="L56" s="35">
        <f>IF(OR($F$35="",$F$35=0),0,IF(H52="","",LOOKUP(H52,$AK$4:$AK$36,AR$4:AR$36)))</f>
        <v>0</v>
      </c>
      <c r="M56" s="35" t="str">
        <f t="shared" ref="M56" si="174">IF(H52="","",L56*K56)</f>
        <v/>
      </c>
      <c r="N56" s="40" t="s">
        <v>10</v>
      </c>
      <c r="O56" s="70"/>
      <c r="P56" s="34" t="str">
        <f t="shared" ref="P56" si="175">IF(H52="","",O56/$O$7)</f>
        <v/>
      </c>
      <c r="Q56" s="35">
        <f>IF(OR($F$38="",$F$38=0),0,IF(H52="","",LOOKUP(H52,$AK$4:$AK$36,AX$4:AX$36)))</f>
        <v>0</v>
      </c>
      <c r="R56" s="36" t="str">
        <f t="shared" ref="R56" si="176">IF(H52="","",Q56*P56)</f>
        <v/>
      </c>
      <c r="S56" s="10"/>
      <c r="T56" s="10"/>
      <c r="U56" s="10"/>
      <c r="V56" s="10"/>
      <c r="W56" s="10"/>
      <c r="X56" s="10"/>
      <c r="Y56" s="10"/>
      <c r="Z56" s="10"/>
      <c r="AA56" s="10"/>
      <c r="AB56" s="10"/>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4"/>
      <c r="DD56" s="4"/>
      <c r="DE56" s="3"/>
      <c r="DF56" s="4"/>
      <c r="DG56" s="4"/>
      <c r="DH56" s="4"/>
      <c r="DI56" s="4"/>
      <c r="DJ56" s="4"/>
      <c r="DK56" s="4"/>
      <c r="DL56" s="4"/>
      <c r="DM56" s="4"/>
      <c r="DN56" s="4"/>
      <c r="DO56" s="4"/>
      <c r="DP56" s="4"/>
      <c r="DQ56" s="4"/>
      <c r="DR56" s="4"/>
      <c r="DS56" s="4"/>
      <c r="DT56" s="4"/>
      <c r="DU56" s="3"/>
      <c r="DV56" s="3"/>
      <c r="DW56" s="3"/>
      <c r="DX56" s="3"/>
      <c r="DY56" s="3"/>
      <c r="DZ56" s="3"/>
      <c r="EA56" s="3"/>
    </row>
    <row r="57" spans="1:131" x14ac:dyDescent="0.3">
      <c r="A57" s="20" t="s">
        <v>26</v>
      </c>
      <c r="B57" s="28"/>
      <c r="C57" s="28"/>
      <c r="D57" s="28"/>
      <c r="E57" s="28"/>
      <c r="F57" s="28"/>
      <c r="G57" s="29"/>
      <c r="H57" s="533"/>
      <c r="I57" s="40" t="s">
        <v>5</v>
      </c>
      <c r="J57" s="70"/>
      <c r="K57" s="34" t="str">
        <f t="shared" ref="K57" si="177">IF(H52="","",J57/$J$8)</f>
        <v/>
      </c>
      <c r="L57" s="35">
        <f>IF(OR($G$35="",$G$35=0),0,IF(H52="","",LOOKUP(H52,$AK$4:$AK$36,AS$4:AS$36)))</f>
        <v>0</v>
      </c>
      <c r="M57" s="35" t="str">
        <f t="shared" ref="M57" si="178">IF(H52="","",L57*K57)</f>
        <v/>
      </c>
      <c r="N57" s="40" t="s">
        <v>11</v>
      </c>
      <c r="O57" s="70"/>
      <c r="P57" s="34" t="str">
        <f t="shared" ref="P57" si="179">IF(H52="","",O57/$O$8)</f>
        <v/>
      </c>
      <c r="Q57" s="35">
        <f>IF(OR($G$38="",$G$38=0),0,IF(H52="","",LOOKUP(H52,$AK$4:$AK$36,AY$4:AY$36)))</f>
        <v>0</v>
      </c>
      <c r="R57" s="36" t="str">
        <f t="shared" ref="R57" si="180">IF(H52="","",Q57*P57)</f>
        <v/>
      </c>
      <c r="S57" s="10"/>
      <c r="T57" s="10"/>
      <c r="U57" s="10"/>
      <c r="V57" s="10"/>
      <c r="W57" s="10"/>
      <c r="X57" s="10"/>
      <c r="Y57" s="10"/>
      <c r="Z57" s="10"/>
      <c r="AA57" s="10"/>
      <c r="AB57" s="10"/>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4"/>
      <c r="DD57" s="4"/>
      <c r="DE57" s="3"/>
      <c r="DF57" s="4"/>
      <c r="DG57" s="4"/>
      <c r="DH57" s="4"/>
      <c r="DI57" s="4"/>
      <c r="DJ57" s="4"/>
      <c r="DK57" s="4"/>
      <c r="DL57" s="4"/>
      <c r="DM57" s="4"/>
      <c r="DN57" s="4"/>
      <c r="DO57" s="4"/>
      <c r="DP57" s="4"/>
      <c r="DQ57" s="4"/>
      <c r="DR57" s="4"/>
      <c r="DS57" s="4"/>
      <c r="DT57" s="4"/>
      <c r="DU57" s="3"/>
      <c r="DV57" s="3"/>
      <c r="DW57" s="3"/>
      <c r="DX57" s="3"/>
      <c r="DY57" s="3"/>
      <c r="DZ57" s="3"/>
      <c r="EA57" s="3"/>
    </row>
    <row r="58" spans="1:131" x14ac:dyDescent="0.3">
      <c r="A58" s="72" t="s">
        <v>45</v>
      </c>
      <c r="B58" s="73" t="s">
        <v>6</v>
      </c>
      <c r="C58" s="73" t="s">
        <v>7</v>
      </c>
      <c r="D58" s="73" t="s">
        <v>8</v>
      </c>
      <c r="E58" s="73" t="s">
        <v>9</v>
      </c>
      <c r="F58" s="73" t="s">
        <v>10</v>
      </c>
      <c r="G58" s="19" t="s">
        <v>11</v>
      </c>
      <c r="H58" s="533"/>
      <c r="I58" s="40" t="s">
        <v>0</v>
      </c>
      <c r="J58" s="70"/>
      <c r="K58" s="34" t="str">
        <f t="shared" ref="K58" si="181">IF(H58="","",J58/$J$3)</f>
        <v/>
      </c>
      <c r="L58" s="35">
        <f>IF(OR($B$35="",$B$35=0),0,IF(H58="","",LOOKUP(H58,$AK$4:$AK$36,AN$4:AN$36)))</f>
        <v>0</v>
      </c>
      <c r="M58" s="35" t="str">
        <f t="shared" ref="M58" si="182">IF(H58="","",L58*K58)</f>
        <v/>
      </c>
      <c r="N58" s="40" t="s">
        <v>6</v>
      </c>
      <c r="O58" s="70"/>
      <c r="P58" s="34" t="str">
        <f t="shared" ref="P58" si="183">IF(H58="","",O58/$O$3)</f>
        <v/>
      </c>
      <c r="Q58" s="35">
        <f>IF(OR($B$38="",$B$38=0),0,IF(H58="","",LOOKUP(H58,$AK$4:$AK$36,AT$4:AT$36)))</f>
        <v>0</v>
      </c>
      <c r="R58" s="36" t="str">
        <f t="shared" ref="R58" si="184">IF(H58="","",Q58*P58)</f>
        <v/>
      </c>
      <c r="S58" s="10"/>
      <c r="T58" s="10"/>
      <c r="U58" s="10"/>
      <c r="V58" s="10"/>
      <c r="W58" s="10"/>
      <c r="X58" s="10"/>
      <c r="Y58" s="10"/>
      <c r="Z58" s="10"/>
      <c r="AA58" s="10"/>
      <c r="AB58" s="10"/>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4"/>
      <c r="DD58" s="4"/>
      <c r="DE58" s="3"/>
      <c r="DF58" s="4"/>
      <c r="DG58" s="4"/>
      <c r="DH58" s="4"/>
      <c r="DI58" s="4"/>
      <c r="DJ58" s="4"/>
      <c r="DK58" s="4"/>
      <c r="DL58" s="4"/>
      <c r="DM58" s="4"/>
      <c r="DN58" s="4"/>
      <c r="DO58" s="4"/>
      <c r="DP58" s="4"/>
      <c r="DQ58" s="4"/>
      <c r="DR58" s="4"/>
      <c r="DS58" s="4"/>
      <c r="DT58" s="4"/>
      <c r="DU58" s="3"/>
      <c r="DV58" s="3"/>
      <c r="DW58" s="3"/>
      <c r="DX58" s="3"/>
      <c r="DY58" s="3"/>
      <c r="DZ58" s="3"/>
      <c r="EA58" s="3"/>
    </row>
    <row r="59" spans="1:131" x14ac:dyDescent="0.3">
      <c r="A59" s="20" t="s">
        <v>34</v>
      </c>
      <c r="B59" s="28"/>
      <c r="C59" s="28"/>
      <c r="D59" s="28"/>
      <c r="E59" s="28"/>
      <c r="F59" s="28"/>
      <c r="G59" s="29"/>
      <c r="H59" s="533"/>
      <c r="I59" s="40" t="s">
        <v>1</v>
      </c>
      <c r="J59" s="70"/>
      <c r="K59" s="34" t="str">
        <f t="shared" ref="K59" si="185">IF(H58="","",J59/$J$4)</f>
        <v/>
      </c>
      <c r="L59" s="35">
        <f>IF(OR($C$35="",$C$35=0),0,IF(H58="","",LOOKUP(H58,$AK$4:$AK$36,AO$4:AO$36)))</f>
        <v>0</v>
      </c>
      <c r="M59" s="35" t="str">
        <f t="shared" ref="M59" si="186">IF(H58="","",L59*K59)</f>
        <v/>
      </c>
      <c r="N59" s="40" t="s">
        <v>7</v>
      </c>
      <c r="O59" s="70"/>
      <c r="P59" s="34" t="str">
        <f t="shared" ref="P59" si="187">IF(H58="","",O59/$O$4)</f>
        <v/>
      </c>
      <c r="Q59" s="35">
        <f>IF(OR($C$38="",$C$38=0),0,IF(H58="","",LOOKUP(H58,$AK$4:$AK$36,AU$4:AU$36)))</f>
        <v>0</v>
      </c>
      <c r="R59" s="36" t="str">
        <f t="shared" ref="R59" si="188">IF(H58="","",Q59*P59)</f>
        <v/>
      </c>
      <c r="S59" s="10"/>
      <c r="T59" s="10"/>
      <c r="U59" s="10"/>
      <c r="V59" s="10"/>
      <c r="W59" s="10"/>
      <c r="X59" s="10"/>
      <c r="Y59" s="10"/>
      <c r="Z59" s="10"/>
      <c r="AA59" s="10"/>
      <c r="AB59" s="10"/>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4"/>
      <c r="DD59" s="4"/>
      <c r="DE59" s="3"/>
      <c r="DF59" s="4"/>
      <c r="DG59" s="4"/>
      <c r="DH59" s="4"/>
      <c r="DI59" s="4"/>
      <c r="DJ59" s="4"/>
      <c r="DK59" s="4"/>
      <c r="DL59" s="4"/>
      <c r="DM59" s="4"/>
      <c r="DN59" s="4"/>
      <c r="DO59" s="4"/>
      <c r="DP59" s="4"/>
      <c r="DQ59" s="4"/>
      <c r="DR59" s="4"/>
      <c r="DS59" s="4"/>
      <c r="DT59" s="4"/>
      <c r="DU59" s="3"/>
      <c r="DV59" s="3"/>
      <c r="DW59" s="3"/>
      <c r="DX59" s="3"/>
      <c r="DY59" s="3"/>
      <c r="DZ59" s="3"/>
      <c r="EA59" s="3"/>
    </row>
    <row r="60" spans="1:131" x14ac:dyDescent="0.3">
      <c r="A60" s="20" t="s">
        <v>26</v>
      </c>
      <c r="B60" s="28"/>
      <c r="C60" s="28"/>
      <c r="D60" s="28"/>
      <c r="E60" s="28"/>
      <c r="F60" s="28"/>
      <c r="G60" s="29"/>
      <c r="H60" s="533"/>
      <c r="I60" s="40" t="s">
        <v>2</v>
      </c>
      <c r="J60" s="70"/>
      <c r="K60" s="34" t="str">
        <f t="shared" ref="K60" si="189">IF(H58="","",J60/$J$5)</f>
        <v/>
      </c>
      <c r="L60" s="35">
        <f>IF(OR($D$35="",$D$35=0),0,IF(H58="","",LOOKUP(H58,$AK$4:$AK$36,AP$4:AP$36)))</f>
        <v>0</v>
      </c>
      <c r="M60" s="35" t="str">
        <f t="shared" ref="M60" si="190">IF(H58="","",L60*K60)</f>
        <v/>
      </c>
      <c r="N60" s="40" t="s">
        <v>8</v>
      </c>
      <c r="O60" s="70"/>
      <c r="P60" s="34" t="str">
        <f t="shared" ref="P60" si="191">IF(H58="","",O60/$O$5)</f>
        <v/>
      </c>
      <c r="Q60" s="35">
        <f>IF(OR($D$38="",$D$38=0),0,IF(H58="","",LOOKUP(H58,$AK$4:$AK$36,AV$4:AV$36)))</f>
        <v>0</v>
      </c>
      <c r="R60" s="36" t="str">
        <f t="shared" ref="R60" si="192">IF(H58="","",Q60*P60)</f>
        <v/>
      </c>
      <c r="S60" s="10"/>
      <c r="T60" s="10"/>
      <c r="U60" s="10"/>
      <c r="V60" s="10"/>
      <c r="W60" s="10"/>
      <c r="X60" s="10"/>
      <c r="Y60" s="10"/>
      <c r="Z60" s="10"/>
      <c r="AA60" s="10"/>
      <c r="AB60" s="10"/>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4"/>
      <c r="DD60" s="4"/>
      <c r="DE60" s="3"/>
      <c r="DF60" s="4"/>
      <c r="DG60" s="4"/>
      <c r="DH60" s="4"/>
      <c r="DI60" s="4"/>
      <c r="DJ60" s="4"/>
      <c r="DK60" s="4"/>
      <c r="DL60" s="4"/>
      <c r="DM60" s="4"/>
      <c r="DN60" s="4"/>
      <c r="DO60" s="4"/>
      <c r="DP60" s="4"/>
      <c r="DQ60" s="4"/>
      <c r="DR60" s="4"/>
      <c r="DS60" s="4"/>
      <c r="DT60" s="4"/>
      <c r="DU60" s="3"/>
      <c r="DV60" s="3"/>
      <c r="DW60" s="3"/>
      <c r="DX60" s="3"/>
      <c r="DY60" s="3"/>
      <c r="DZ60" s="3"/>
      <c r="EA60" s="3"/>
    </row>
    <row r="61" spans="1:131" ht="19.2" thickBot="1" x14ac:dyDescent="0.35">
      <c r="A61" s="536"/>
      <c r="B61" s="537"/>
      <c r="C61" s="537"/>
      <c r="D61" s="537"/>
      <c r="E61" s="537"/>
      <c r="F61" s="537"/>
      <c r="G61" s="538"/>
      <c r="H61" s="533"/>
      <c r="I61" s="40" t="s">
        <v>3</v>
      </c>
      <c r="J61" s="70"/>
      <c r="K61" s="34" t="str">
        <f t="shared" ref="K61" si="193">IF(H58="","",J61/$J$6)</f>
        <v/>
      </c>
      <c r="L61" s="35">
        <f>IF(OR($E$35="",$E$35=0),0,IF(H58="","",LOOKUP(H58,$AK$4:$AK$36,AQ$4:AQ$36)))</f>
        <v>0</v>
      </c>
      <c r="M61" s="35" t="str">
        <f t="shared" ref="M61" si="194">IF(H58="","",L61*K61)</f>
        <v/>
      </c>
      <c r="N61" s="40" t="s">
        <v>9</v>
      </c>
      <c r="O61" s="70"/>
      <c r="P61" s="34" t="str">
        <f t="shared" ref="P61" si="195">IF(H58="","",O61/$O$6)</f>
        <v/>
      </c>
      <c r="Q61" s="35">
        <f>IF(OR($E$38="",$E$38=0),0,IF(H58="","",LOOKUP(H58,$AK$4:$AK$36,AW$4:AW$36)))</f>
        <v>0</v>
      </c>
      <c r="R61" s="36" t="str">
        <f t="shared" ref="R61" si="196">IF(H58="","",Q61*P61)</f>
        <v/>
      </c>
      <c r="S61" s="10"/>
      <c r="T61" s="10"/>
      <c r="U61" s="10"/>
      <c r="V61" s="10"/>
      <c r="W61" s="10"/>
      <c r="X61" s="10"/>
      <c r="Y61" s="10"/>
      <c r="Z61" s="10"/>
      <c r="AA61" s="10"/>
      <c r="AB61" s="10"/>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4"/>
      <c r="DD61" s="4"/>
      <c r="DE61" s="3"/>
      <c r="DF61" s="4"/>
      <c r="DG61" s="4"/>
      <c r="DH61" s="4"/>
      <c r="DI61" s="4"/>
      <c r="DJ61" s="4"/>
      <c r="DK61" s="4"/>
      <c r="DL61" s="4"/>
      <c r="DM61" s="4"/>
      <c r="DN61" s="4"/>
      <c r="DO61" s="4"/>
      <c r="DP61" s="4"/>
      <c r="DQ61" s="4"/>
      <c r="DR61" s="4"/>
      <c r="DS61" s="4"/>
      <c r="DT61" s="4"/>
      <c r="DU61" s="3"/>
      <c r="DV61" s="3"/>
      <c r="DW61" s="3"/>
      <c r="DX61" s="3"/>
      <c r="DY61" s="3"/>
      <c r="DZ61" s="3"/>
      <c r="EA61" s="3"/>
    </row>
    <row r="62" spans="1:131" x14ac:dyDescent="0.3">
      <c r="A62" s="531" t="s">
        <v>39</v>
      </c>
      <c r="B62" s="499"/>
      <c r="C62" s="48">
        <f>IF(SUM(B65:G65,B68:G68)=0,0,AVERAGE(B65:G65,B68:G68))</f>
        <v>0</v>
      </c>
      <c r="D62" s="17" t="s">
        <v>25</v>
      </c>
      <c r="E62" s="539">
        <f>SUM(B64:G64,B67:G67)</f>
        <v>0</v>
      </c>
      <c r="F62" s="540"/>
      <c r="G62" s="18" t="s">
        <v>35</v>
      </c>
      <c r="H62" s="533"/>
      <c r="I62" s="40" t="s">
        <v>4</v>
      </c>
      <c r="J62" s="70"/>
      <c r="K62" s="34" t="str">
        <f t="shared" ref="K62" si="197">IF(H58="","",J62/$J$7)</f>
        <v/>
      </c>
      <c r="L62" s="35">
        <f>IF(OR($F$35="",$F$35=0),0,IF(H58="","",LOOKUP(H58,$AK$4:$AK$36,AR$4:AR$36)))</f>
        <v>0</v>
      </c>
      <c r="M62" s="35" t="str">
        <f t="shared" ref="M62" si="198">IF(H58="","",L62*K62)</f>
        <v/>
      </c>
      <c r="N62" s="40" t="s">
        <v>10</v>
      </c>
      <c r="O62" s="70"/>
      <c r="P62" s="34" t="str">
        <f t="shared" ref="P62" si="199">IF(H58="","",O62/$O$7)</f>
        <v/>
      </c>
      <c r="Q62" s="35">
        <f>IF(OR($F$38="",$F$38=0),0,IF(H58="","",LOOKUP(H58,$AK$4:$AK$36,AX$4:AX$36)))</f>
        <v>0</v>
      </c>
      <c r="R62" s="36" t="str">
        <f t="shared" ref="R62" si="200">IF(H58="","",Q62*P62)</f>
        <v/>
      </c>
      <c r="S62" s="10"/>
      <c r="T62" s="10"/>
      <c r="U62" s="10"/>
      <c r="V62" s="10"/>
      <c r="W62" s="10"/>
      <c r="X62" s="10"/>
      <c r="Y62" s="10"/>
      <c r="Z62" s="10"/>
      <c r="AA62" s="10"/>
      <c r="AB62" s="10"/>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4"/>
      <c r="DD62" s="4"/>
      <c r="DE62" s="3"/>
      <c r="DF62" s="4"/>
      <c r="DG62" s="4"/>
      <c r="DH62" s="4"/>
      <c r="DI62" s="4"/>
      <c r="DJ62" s="4"/>
      <c r="DK62" s="4"/>
      <c r="DL62" s="4"/>
      <c r="DM62" s="4"/>
      <c r="DN62" s="4"/>
      <c r="DO62" s="4"/>
      <c r="DP62" s="4"/>
      <c r="DQ62" s="4"/>
      <c r="DR62" s="4"/>
      <c r="DS62" s="4"/>
      <c r="DT62" s="4"/>
      <c r="DU62" s="3"/>
      <c r="DV62" s="3"/>
      <c r="DW62" s="3"/>
      <c r="DX62" s="3"/>
      <c r="DY62" s="3"/>
      <c r="DZ62" s="3"/>
      <c r="EA62" s="3"/>
    </row>
    <row r="63" spans="1:131" x14ac:dyDescent="0.3">
      <c r="A63" s="72" t="s">
        <v>45</v>
      </c>
      <c r="B63" s="73" t="s">
        <v>0</v>
      </c>
      <c r="C63" s="73" t="s">
        <v>1</v>
      </c>
      <c r="D63" s="73" t="s">
        <v>2</v>
      </c>
      <c r="E63" s="73" t="s">
        <v>3</v>
      </c>
      <c r="F63" s="73" t="s">
        <v>4</v>
      </c>
      <c r="G63" s="19" t="s">
        <v>5</v>
      </c>
      <c r="H63" s="533"/>
      <c r="I63" s="40" t="s">
        <v>5</v>
      </c>
      <c r="J63" s="70"/>
      <c r="K63" s="34" t="str">
        <f t="shared" ref="K63" si="201">IF(H58="","",J63/$J$8)</f>
        <v/>
      </c>
      <c r="L63" s="35">
        <f>IF(OR($G$35="",$G$35=0),0,IF(H58="","",LOOKUP(H58,$AK$4:$AK$36,AS$4:AS$36)))</f>
        <v>0</v>
      </c>
      <c r="M63" s="35" t="str">
        <f t="shared" ref="M63" si="202">IF(H58="","",L63*K63)</f>
        <v/>
      </c>
      <c r="N63" s="40" t="s">
        <v>11</v>
      </c>
      <c r="O63" s="70"/>
      <c r="P63" s="34" t="str">
        <f t="shared" ref="P63" si="203">IF(H58="","",O63/$O$8)</f>
        <v/>
      </c>
      <c r="Q63" s="35">
        <f>IF(OR($G$38="",$G$38=0),0,IF(H58="","",LOOKUP(H58,$AK$4:$AK$36,AY$4:AY$36)))</f>
        <v>0</v>
      </c>
      <c r="R63" s="36" t="str">
        <f t="shared" ref="R63" si="204">IF(H58="","",Q63*P63)</f>
        <v/>
      </c>
      <c r="S63" s="10"/>
      <c r="T63" s="10"/>
      <c r="U63" s="10"/>
      <c r="V63" s="10"/>
      <c r="W63" s="10"/>
      <c r="X63" s="10"/>
      <c r="Y63" s="10"/>
      <c r="Z63" s="10"/>
      <c r="AA63" s="10"/>
      <c r="AB63" s="10"/>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4"/>
      <c r="DD63" s="4"/>
      <c r="DE63" s="3"/>
      <c r="DF63" s="4"/>
      <c r="DG63" s="4"/>
      <c r="DH63" s="4"/>
      <c r="DI63" s="4"/>
      <c r="DJ63" s="4"/>
      <c r="DK63" s="4"/>
      <c r="DL63" s="4"/>
      <c r="DM63" s="4"/>
      <c r="DN63" s="4"/>
      <c r="DO63" s="4"/>
      <c r="DP63" s="4"/>
      <c r="DQ63" s="4"/>
      <c r="DR63" s="4"/>
      <c r="DS63" s="4"/>
      <c r="DT63" s="4"/>
      <c r="DU63" s="3"/>
      <c r="DV63" s="3"/>
      <c r="DW63" s="3"/>
      <c r="DX63" s="3"/>
      <c r="DY63" s="3"/>
      <c r="DZ63" s="3"/>
      <c r="EA63" s="3"/>
    </row>
    <row r="64" spans="1:131" x14ac:dyDescent="0.3">
      <c r="A64" s="20" t="s">
        <v>36</v>
      </c>
      <c r="B64" s="28"/>
      <c r="C64" s="28"/>
      <c r="D64" s="28"/>
      <c r="E64" s="28"/>
      <c r="F64" s="28"/>
      <c r="G64" s="29"/>
      <c r="H64" s="533"/>
      <c r="I64" s="40" t="s">
        <v>0</v>
      </c>
      <c r="J64" s="70"/>
      <c r="K64" s="34" t="str">
        <f t="shared" ref="K64" si="205">IF(H64="","",J64/$J$3)</f>
        <v/>
      </c>
      <c r="L64" s="35">
        <f>IF(OR($B$35="",$B$35=0),0,IF(H64="","",LOOKUP(H64,$AK$4:$AK$36,AN$4:AN$36)))</f>
        <v>0</v>
      </c>
      <c r="M64" s="35" t="str">
        <f t="shared" ref="M64" si="206">IF(H64="","",L64*K64)</f>
        <v/>
      </c>
      <c r="N64" s="40" t="s">
        <v>6</v>
      </c>
      <c r="O64" s="70"/>
      <c r="P64" s="34" t="str">
        <f t="shared" ref="P64" si="207">IF(H64="","",O64/$O$3)</f>
        <v/>
      </c>
      <c r="Q64" s="35">
        <f>IF(OR($B$38="",$B$38=0),0,IF(H64="","",LOOKUP(H64,$AK$4:$AK$36,AT$4:AT$36)))</f>
        <v>0</v>
      </c>
      <c r="R64" s="36" t="str">
        <f t="shared" ref="R64" si="208">IF(H64="","",Q64*P64)</f>
        <v/>
      </c>
      <c r="S64" s="10"/>
      <c r="T64" s="10"/>
      <c r="U64" s="10"/>
      <c r="V64" s="10"/>
      <c r="W64" s="10"/>
      <c r="X64" s="10"/>
      <c r="Y64" s="10"/>
      <c r="Z64" s="10"/>
      <c r="AA64" s="10"/>
      <c r="AB64" s="10"/>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4"/>
      <c r="DD64" s="4"/>
      <c r="DE64" s="3"/>
      <c r="DF64" s="4"/>
      <c r="DG64" s="4"/>
      <c r="DH64" s="4"/>
      <c r="DI64" s="4"/>
      <c r="DJ64" s="4"/>
      <c r="DK64" s="4"/>
      <c r="DL64" s="4"/>
      <c r="DM64" s="4"/>
      <c r="DN64" s="4"/>
      <c r="DO64" s="4"/>
      <c r="DP64" s="4"/>
      <c r="DQ64" s="4"/>
      <c r="DR64" s="4"/>
      <c r="DS64" s="4"/>
      <c r="DT64" s="4"/>
      <c r="DU64" s="3"/>
      <c r="DV64" s="3"/>
      <c r="DW64" s="3"/>
      <c r="DX64" s="3"/>
      <c r="DY64" s="3"/>
      <c r="DZ64" s="3"/>
      <c r="EA64" s="3"/>
    </row>
    <row r="65" spans="1:131" x14ac:dyDescent="0.3">
      <c r="A65" s="20" t="s">
        <v>26</v>
      </c>
      <c r="B65" s="28"/>
      <c r="C65" s="28"/>
      <c r="D65" s="28"/>
      <c r="E65" s="28"/>
      <c r="F65" s="28"/>
      <c r="G65" s="29"/>
      <c r="H65" s="533"/>
      <c r="I65" s="40" t="s">
        <v>1</v>
      </c>
      <c r="J65" s="70"/>
      <c r="K65" s="34" t="str">
        <f t="shared" ref="K65" si="209">IF(H64="","",J65/$J$4)</f>
        <v/>
      </c>
      <c r="L65" s="35">
        <f>IF(OR($C$35="",$C$35=0),0,IF(H64="","",LOOKUP(H64,$AK$4:$AK$36,AO$4:AO$36)))</f>
        <v>0</v>
      </c>
      <c r="M65" s="35" t="str">
        <f t="shared" ref="M65" si="210">IF(H64="","",L65*K65)</f>
        <v/>
      </c>
      <c r="N65" s="40" t="s">
        <v>7</v>
      </c>
      <c r="O65" s="70"/>
      <c r="P65" s="34" t="str">
        <f t="shared" ref="P65" si="211">IF(H64="","",O65/$O$4)</f>
        <v/>
      </c>
      <c r="Q65" s="35">
        <f>IF(OR($C$38="",$C$38=0),0,IF(H64="","",LOOKUP(H64,$AK$4:$AK$36,AU$4:AU$36)))</f>
        <v>0</v>
      </c>
      <c r="R65" s="36" t="str">
        <f t="shared" ref="R65" si="212">IF(H64="","",Q65*P65)</f>
        <v/>
      </c>
      <c r="S65" s="10"/>
      <c r="T65" s="10"/>
      <c r="U65" s="10"/>
      <c r="V65" s="10"/>
      <c r="W65" s="10"/>
      <c r="X65" s="10"/>
      <c r="Y65" s="10"/>
      <c r="Z65" s="10"/>
      <c r="AA65" s="10"/>
      <c r="AB65" s="10"/>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4"/>
      <c r="DD65" s="4"/>
      <c r="DE65" s="3"/>
      <c r="DF65" s="4"/>
      <c r="DG65" s="4"/>
      <c r="DH65" s="4"/>
      <c r="DI65" s="4"/>
      <c r="DJ65" s="4"/>
      <c r="DK65" s="4"/>
      <c r="DL65" s="4"/>
      <c r="DM65" s="4"/>
      <c r="DN65" s="4"/>
      <c r="DO65" s="4"/>
      <c r="DP65" s="4"/>
      <c r="DQ65" s="4"/>
      <c r="DR65" s="4"/>
      <c r="DS65" s="4"/>
      <c r="DT65" s="4"/>
      <c r="DU65" s="3"/>
      <c r="DV65" s="3"/>
      <c r="DW65" s="3"/>
      <c r="DX65" s="3"/>
      <c r="DY65" s="3"/>
      <c r="DZ65" s="3"/>
      <c r="EA65" s="3"/>
    </row>
    <row r="66" spans="1:131" x14ac:dyDescent="0.3">
      <c r="A66" s="72" t="s">
        <v>45</v>
      </c>
      <c r="B66" s="73" t="s">
        <v>6</v>
      </c>
      <c r="C66" s="73" t="s">
        <v>7</v>
      </c>
      <c r="D66" s="73" t="s">
        <v>8</v>
      </c>
      <c r="E66" s="73" t="s">
        <v>9</v>
      </c>
      <c r="F66" s="73" t="s">
        <v>10</v>
      </c>
      <c r="G66" s="19" t="s">
        <v>11</v>
      </c>
      <c r="H66" s="533"/>
      <c r="I66" s="40" t="s">
        <v>2</v>
      </c>
      <c r="J66" s="70"/>
      <c r="K66" s="34" t="str">
        <f t="shared" ref="K66" si="213">IF(H64="","",J66/$J$5)</f>
        <v/>
      </c>
      <c r="L66" s="35">
        <f>IF(OR($D$35="",$D$35=0),0,IF(H64="","",LOOKUP(H64,$AK$4:$AK$36,AP$4:AP$36)))</f>
        <v>0</v>
      </c>
      <c r="M66" s="35" t="str">
        <f t="shared" ref="M66" si="214">IF(H64="","",L66*K66)</f>
        <v/>
      </c>
      <c r="N66" s="40" t="s">
        <v>8</v>
      </c>
      <c r="O66" s="70"/>
      <c r="P66" s="34" t="str">
        <f t="shared" ref="P66" si="215">IF(H64="","",O66/$O$5)</f>
        <v/>
      </c>
      <c r="Q66" s="35">
        <f>IF(OR($D$38="",$D$38=0),0,IF(H64="","",LOOKUP(H64,$AK$4:$AK$36,AV$4:AV$36)))</f>
        <v>0</v>
      </c>
      <c r="R66" s="36" t="str">
        <f t="shared" ref="R66" si="216">IF(H64="","",Q66*P66)</f>
        <v/>
      </c>
      <c r="S66" s="10"/>
      <c r="T66" s="10"/>
      <c r="U66" s="10"/>
      <c r="V66" s="10"/>
      <c r="W66" s="10"/>
      <c r="X66" s="10"/>
      <c r="Y66" s="10"/>
      <c r="Z66" s="10"/>
      <c r="AA66" s="10"/>
      <c r="AB66" s="10"/>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4"/>
      <c r="DD66" s="4"/>
      <c r="DE66" s="3"/>
      <c r="DF66" s="4"/>
      <c r="DG66" s="4"/>
      <c r="DH66" s="4"/>
      <c r="DI66" s="4"/>
      <c r="DJ66" s="4"/>
      <c r="DK66" s="4"/>
      <c r="DL66" s="4"/>
      <c r="DM66" s="4"/>
      <c r="DN66" s="4"/>
      <c r="DO66" s="4"/>
      <c r="DP66" s="4"/>
      <c r="DQ66" s="4"/>
      <c r="DR66" s="4"/>
      <c r="DS66" s="4"/>
      <c r="DT66" s="4"/>
      <c r="DU66" s="3"/>
      <c r="DV66" s="3"/>
      <c r="DW66" s="3"/>
      <c r="DX66" s="3"/>
      <c r="DY66" s="3"/>
      <c r="DZ66" s="3"/>
      <c r="EA66" s="3"/>
    </row>
    <row r="67" spans="1:131" x14ac:dyDescent="0.3">
      <c r="A67" s="20" t="s">
        <v>36</v>
      </c>
      <c r="B67" s="28"/>
      <c r="C67" s="28"/>
      <c r="D67" s="28"/>
      <c r="E67" s="28"/>
      <c r="F67" s="28"/>
      <c r="G67" s="29"/>
      <c r="H67" s="533"/>
      <c r="I67" s="40" t="s">
        <v>3</v>
      </c>
      <c r="J67" s="70"/>
      <c r="K67" s="34" t="str">
        <f t="shared" ref="K67" si="217">IF(H64="","",J67/$J$6)</f>
        <v/>
      </c>
      <c r="L67" s="35">
        <f>IF(OR($E$35="",$E$35=0),0,IF(H64="","",LOOKUP(H64,$AK$4:$AK$36,AQ$4:AQ$36)))</f>
        <v>0</v>
      </c>
      <c r="M67" s="35" t="str">
        <f t="shared" ref="M67" si="218">IF(H64="","",L67*K67)</f>
        <v/>
      </c>
      <c r="N67" s="40" t="s">
        <v>9</v>
      </c>
      <c r="O67" s="70"/>
      <c r="P67" s="34" t="str">
        <f t="shared" ref="P67" si="219">IF(H64="","",O67/$O$6)</f>
        <v/>
      </c>
      <c r="Q67" s="35">
        <f>IF(OR($E$38="",$E$38=0),0,IF(H64="","",LOOKUP(H64,$AK$4:$AK$36,AW$4:AW$36)))</f>
        <v>0</v>
      </c>
      <c r="R67" s="36" t="str">
        <f t="shared" ref="R67" si="220">IF(H64="","",Q67*P67)</f>
        <v/>
      </c>
      <c r="S67" s="10"/>
      <c r="T67" s="10"/>
      <c r="U67" s="10"/>
      <c r="V67" s="10"/>
      <c r="W67" s="10"/>
      <c r="X67" s="10"/>
      <c r="Y67" s="10"/>
      <c r="Z67" s="10"/>
      <c r="AA67" s="10"/>
      <c r="AB67" s="10"/>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4"/>
      <c r="DD67" s="4"/>
      <c r="DE67" s="3"/>
      <c r="DF67" s="4"/>
      <c r="DG67" s="4"/>
      <c r="DH67" s="4"/>
      <c r="DI67" s="4"/>
      <c r="DJ67" s="4"/>
      <c r="DK67" s="4"/>
      <c r="DL67" s="4"/>
      <c r="DM67" s="4"/>
      <c r="DN67" s="4"/>
      <c r="DO67" s="4"/>
      <c r="DP67" s="4"/>
      <c r="DQ67" s="4"/>
      <c r="DR67" s="4"/>
      <c r="DS67" s="4"/>
      <c r="DT67" s="4"/>
      <c r="DU67" s="3"/>
      <c r="DV67" s="3"/>
      <c r="DW67" s="3"/>
      <c r="DX67" s="3"/>
      <c r="DY67" s="3"/>
      <c r="DZ67" s="3"/>
      <c r="EA67" s="3"/>
    </row>
    <row r="68" spans="1:131" x14ac:dyDescent="0.3">
      <c r="A68" s="20" t="s">
        <v>26</v>
      </c>
      <c r="B68" s="28"/>
      <c r="C68" s="28"/>
      <c r="D68" s="28"/>
      <c r="E68" s="28"/>
      <c r="F68" s="28"/>
      <c r="G68" s="29"/>
      <c r="H68" s="533"/>
      <c r="I68" s="40" t="s">
        <v>4</v>
      </c>
      <c r="J68" s="70"/>
      <c r="K68" s="34" t="str">
        <f t="shared" ref="K68" si="221">IF(H64="","",J68/$J$7)</f>
        <v/>
      </c>
      <c r="L68" s="35">
        <f>IF(OR($F$35="",$F$35=0),0,IF(H64="","",LOOKUP(H64,$AK$4:$AK$36,AR$4:AR$36)))</f>
        <v>0</v>
      </c>
      <c r="M68" s="35" t="str">
        <f t="shared" ref="M68" si="222">IF(H64="","",L68*K68)</f>
        <v/>
      </c>
      <c r="N68" s="40" t="s">
        <v>10</v>
      </c>
      <c r="O68" s="70"/>
      <c r="P68" s="34" t="str">
        <f t="shared" ref="P68" si="223">IF(H64="","",O68/$O$7)</f>
        <v/>
      </c>
      <c r="Q68" s="35">
        <f>IF(OR($F$38="",$F$38=0),0,IF(H64="","",LOOKUP(H64,$AK$4:$AK$36,AX$4:AX$36)))</f>
        <v>0</v>
      </c>
      <c r="R68" s="36" t="str">
        <f t="shared" ref="R68" si="224">IF(H64="","",Q68*P68)</f>
        <v/>
      </c>
      <c r="S68" s="10"/>
      <c r="T68" s="10"/>
      <c r="U68" s="10"/>
      <c r="V68" s="10"/>
      <c r="W68" s="10"/>
      <c r="X68" s="10"/>
      <c r="Y68" s="10"/>
      <c r="Z68" s="10"/>
      <c r="AA68" s="10"/>
      <c r="AB68" s="10"/>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4"/>
      <c r="DD68" s="4"/>
      <c r="DE68" s="3"/>
      <c r="DF68" s="4"/>
      <c r="DG68" s="4"/>
      <c r="DH68" s="4"/>
      <c r="DI68" s="4"/>
      <c r="DJ68" s="4"/>
      <c r="DK68" s="4"/>
      <c r="DL68" s="4"/>
      <c r="DM68" s="4"/>
      <c r="DN68" s="4"/>
      <c r="DO68" s="4"/>
      <c r="DP68" s="4"/>
      <c r="DQ68" s="4"/>
      <c r="DR68" s="4"/>
      <c r="DS68" s="4"/>
      <c r="DT68" s="4"/>
      <c r="DU68" s="3"/>
      <c r="DV68" s="3"/>
      <c r="DW68" s="3"/>
      <c r="DX68" s="3"/>
      <c r="DY68" s="3"/>
      <c r="DZ68" s="3"/>
      <c r="EA68" s="3"/>
    </row>
    <row r="69" spans="1:131" ht="19.2" thickBot="1" x14ac:dyDescent="0.35">
      <c r="A69" s="541"/>
      <c r="B69" s="542"/>
      <c r="C69" s="542"/>
      <c r="D69" s="542"/>
      <c r="E69" s="542"/>
      <c r="F69" s="542"/>
      <c r="G69" s="543"/>
      <c r="H69" s="533"/>
      <c r="I69" s="40" t="s">
        <v>5</v>
      </c>
      <c r="J69" s="70"/>
      <c r="K69" s="34" t="str">
        <f t="shared" ref="K69" si="225">IF(H64="","",J69/$J$8)</f>
        <v/>
      </c>
      <c r="L69" s="35">
        <f>IF(OR($G$35="",$G$35=0),0,IF(H64="","",LOOKUP(H64,$AK$4:$AK$36,AS$4:AS$36)))</f>
        <v>0</v>
      </c>
      <c r="M69" s="35" t="str">
        <f t="shared" ref="M69" si="226">IF(H64="","",L69*K69)</f>
        <v/>
      </c>
      <c r="N69" s="40" t="s">
        <v>11</v>
      </c>
      <c r="O69" s="70"/>
      <c r="P69" s="34" t="str">
        <f t="shared" ref="P69" si="227">IF(H64="","",O69/$O$8)</f>
        <v/>
      </c>
      <c r="Q69" s="35">
        <f>IF(OR($G$38="",$G$38=0),0,IF(H64="","",LOOKUP(H64,$AK$4:$AK$36,AY$4:AY$36)))</f>
        <v>0</v>
      </c>
      <c r="R69" s="36" t="str">
        <f t="shared" ref="R69" si="228">IF(H64="","",Q69*P69)</f>
        <v/>
      </c>
      <c r="S69" s="10"/>
      <c r="T69" s="10"/>
      <c r="U69" s="10"/>
      <c r="V69" s="10"/>
      <c r="W69" s="10"/>
      <c r="X69" s="10"/>
      <c r="Y69" s="10"/>
      <c r="Z69" s="10"/>
      <c r="AA69" s="10"/>
      <c r="AB69" s="10"/>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4"/>
      <c r="DD69" s="4"/>
      <c r="DE69" s="3"/>
      <c r="DF69" s="4"/>
      <c r="DG69" s="4"/>
      <c r="DH69" s="4"/>
      <c r="DI69" s="4"/>
      <c r="DJ69" s="4"/>
      <c r="DK69" s="4"/>
      <c r="DL69" s="4"/>
      <c r="DM69" s="4"/>
      <c r="DN69" s="4"/>
      <c r="DO69" s="4"/>
      <c r="DP69" s="4"/>
      <c r="DQ69" s="4"/>
      <c r="DR69" s="4"/>
      <c r="DS69" s="4"/>
      <c r="DT69" s="4"/>
      <c r="DU69" s="3"/>
      <c r="DV69" s="3"/>
      <c r="DW69" s="3"/>
      <c r="DX69" s="3"/>
      <c r="DY69" s="3"/>
      <c r="DZ69" s="3"/>
      <c r="EA69" s="3"/>
    </row>
    <row r="70" spans="1:131" x14ac:dyDescent="0.3">
      <c r="A70" s="531" t="s">
        <v>40</v>
      </c>
      <c r="B70" s="499"/>
      <c r="C70" s="48">
        <f>IF(SUM(B73:G73,B76:G76)=0,0,AVERAGE(B73:G73,B76:G76))</f>
        <v>0</v>
      </c>
      <c r="D70" s="17" t="s">
        <v>25</v>
      </c>
      <c r="E70" s="539">
        <f>SUM(B72:G72,B75:G75)</f>
        <v>0</v>
      </c>
      <c r="F70" s="540"/>
      <c r="G70" s="18" t="s">
        <v>28</v>
      </c>
      <c r="H70" s="533"/>
      <c r="I70" s="40" t="s">
        <v>0</v>
      </c>
      <c r="J70" s="70"/>
      <c r="K70" s="34" t="str">
        <f t="shared" ref="K70" si="229">IF(H70="","",J70/$J$3)</f>
        <v/>
      </c>
      <c r="L70" s="35">
        <f>IF(OR($B$35="",$B$35=0),0,IF(H70="","",LOOKUP(H70,$AK$4:$AK$36,AN$4:AN$36)))</f>
        <v>0</v>
      </c>
      <c r="M70" s="35" t="str">
        <f t="shared" ref="M70" si="230">IF(H70="","",L70*K70)</f>
        <v/>
      </c>
      <c r="N70" s="40" t="s">
        <v>6</v>
      </c>
      <c r="O70" s="70"/>
      <c r="P70" s="34" t="str">
        <f t="shared" ref="P70" si="231">IF(H70="","",O70/$O$3)</f>
        <v/>
      </c>
      <c r="Q70" s="35">
        <f>IF(OR($B$38="",$B$38=0),0,IF(H70="","",LOOKUP(H70,$AK$4:$AK$36,AT$4:AT$36)))</f>
        <v>0</v>
      </c>
      <c r="R70" s="36" t="str">
        <f t="shared" ref="R70" si="232">IF(H70="","",Q70*P70)</f>
        <v/>
      </c>
      <c r="S70" s="10"/>
      <c r="T70" s="10"/>
      <c r="U70" s="10"/>
      <c r="V70" s="10"/>
      <c r="W70" s="10"/>
      <c r="X70" s="10"/>
      <c r="Y70" s="10"/>
      <c r="Z70" s="10"/>
      <c r="AA70" s="10"/>
      <c r="AB70" s="10"/>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4"/>
      <c r="DD70" s="4"/>
      <c r="DE70" s="3"/>
      <c r="DF70" s="4"/>
      <c r="DG70" s="4"/>
      <c r="DH70" s="4"/>
      <c r="DI70" s="4"/>
      <c r="DJ70" s="4"/>
      <c r="DK70" s="4"/>
      <c r="DL70" s="4"/>
      <c r="DM70" s="4"/>
      <c r="DN70" s="4"/>
      <c r="DO70" s="4"/>
      <c r="DP70" s="4"/>
      <c r="DQ70" s="4"/>
      <c r="DR70" s="4"/>
      <c r="DS70" s="4"/>
      <c r="DT70" s="4"/>
      <c r="DU70" s="3"/>
      <c r="DV70" s="3"/>
      <c r="DW70" s="3"/>
      <c r="DX70" s="3"/>
      <c r="DY70" s="3"/>
      <c r="DZ70" s="3"/>
      <c r="EA70" s="3"/>
    </row>
    <row r="71" spans="1:131" x14ac:dyDescent="0.3">
      <c r="A71" s="72" t="s">
        <v>45</v>
      </c>
      <c r="B71" s="73" t="s">
        <v>0</v>
      </c>
      <c r="C71" s="73" t="s">
        <v>1</v>
      </c>
      <c r="D71" s="73" t="s">
        <v>2</v>
      </c>
      <c r="E71" s="73" t="s">
        <v>3</v>
      </c>
      <c r="F71" s="73" t="s">
        <v>4</v>
      </c>
      <c r="G71" s="19" t="s">
        <v>5</v>
      </c>
      <c r="H71" s="533"/>
      <c r="I71" s="40" t="s">
        <v>1</v>
      </c>
      <c r="J71" s="70"/>
      <c r="K71" s="34" t="str">
        <f t="shared" ref="K71" si="233">IF(H70="","",J71/$J$4)</f>
        <v/>
      </c>
      <c r="L71" s="35">
        <f>IF(OR($C$35="",$C$35=0),0,IF(H70="","",LOOKUP(H70,$AK$4:$AK$36,AO$4:AO$36)))</f>
        <v>0</v>
      </c>
      <c r="M71" s="35" t="str">
        <f t="shared" ref="M71" si="234">IF(H70="","",L71*K71)</f>
        <v/>
      </c>
      <c r="N71" s="40" t="s">
        <v>7</v>
      </c>
      <c r="O71" s="70"/>
      <c r="P71" s="34" t="str">
        <f t="shared" ref="P71" si="235">IF(H70="","",O71/$O$4)</f>
        <v/>
      </c>
      <c r="Q71" s="35">
        <f>IF(OR($C$38="",$C$38=0),0,IF(H70="","",LOOKUP(H70,$AK$4:$AK$36,AU$4:AU$36)))</f>
        <v>0</v>
      </c>
      <c r="R71" s="36" t="str">
        <f t="shared" ref="R71" si="236">IF(H70="","",Q71*P71)</f>
        <v/>
      </c>
      <c r="S71" s="10"/>
      <c r="T71" s="10"/>
      <c r="U71" s="10"/>
      <c r="V71" s="10"/>
      <c r="W71" s="10"/>
      <c r="X71" s="10"/>
      <c r="Y71" s="10"/>
      <c r="Z71" s="10"/>
      <c r="AA71" s="10"/>
      <c r="AB71" s="10"/>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4"/>
      <c r="DD71" s="4"/>
      <c r="DE71" s="3"/>
      <c r="DF71" s="4"/>
      <c r="DG71" s="4"/>
      <c r="DH71" s="4"/>
      <c r="DI71" s="4"/>
      <c r="DJ71" s="4"/>
      <c r="DK71" s="4"/>
      <c r="DL71" s="4"/>
      <c r="DM71" s="4"/>
      <c r="DN71" s="4"/>
      <c r="DO71" s="4"/>
      <c r="DP71" s="4"/>
      <c r="DQ71" s="4"/>
      <c r="DR71" s="4"/>
      <c r="DS71" s="4"/>
      <c r="DT71" s="4"/>
      <c r="DU71" s="3"/>
      <c r="DV71" s="3"/>
      <c r="DW71" s="3"/>
      <c r="DX71" s="3"/>
      <c r="DY71" s="3"/>
      <c r="DZ71" s="3"/>
      <c r="EA71" s="3"/>
    </row>
    <row r="72" spans="1:131" x14ac:dyDescent="0.3">
      <c r="A72" s="20" t="s">
        <v>27</v>
      </c>
      <c r="B72" s="28"/>
      <c r="C72" s="28"/>
      <c r="D72" s="28"/>
      <c r="E72" s="28"/>
      <c r="F72" s="28"/>
      <c r="G72" s="29"/>
      <c r="H72" s="533"/>
      <c r="I72" s="40" t="s">
        <v>2</v>
      </c>
      <c r="J72" s="70"/>
      <c r="K72" s="34" t="str">
        <f t="shared" ref="K72" si="237">IF(H70="","",J72/$J$5)</f>
        <v/>
      </c>
      <c r="L72" s="35">
        <f>IF(OR($D$35="",$D$35=0),0,IF(H70="","",LOOKUP(H70,$AK$4:$AK$36,AP$4:AP$36)))</f>
        <v>0</v>
      </c>
      <c r="M72" s="35" t="str">
        <f t="shared" ref="M72" si="238">IF(H70="","",L72*K72)</f>
        <v/>
      </c>
      <c r="N72" s="40" t="s">
        <v>8</v>
      </c>
      <c r="O72" s="70"/>
      <c r="P72" s="34" t="str">
        <f t="shared" ref="P72" si="239">IF(H70="","",O72/$O$5)</f>
        <v/>
      </c>
      <c r="Q72" s="35">
        <f>IF(OR($D$38="",$D$38=0),0,IF(H70="","",LOOKUP(H70,$AK$4:$AK$36,AV$4:AV$36)))</f>
        <v>0</v>
      </c>
      <c r="R72" s="36" t="str">
        <f t="shared" ref="R72" si="240">IF(H70="","",Q72*P72)</f>
        <v/>
      </c>
      <c r="S72" s="10"/>
      <c r="T72" s="10"/>
      <c r="U72" s="10"/>
      <c r="V72" s="10"/>
      <c r="W72" s="10"/>
      <c r="X72" s="10"/>
      <c r="Y72" s="10"/>
      <c r="Z72" s="10"/>
      <c r="AA72" s="10"/>
      <c r="AB72" s="10"/>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4"/>
      <c r="DD72" s="4"/>
      <c r="DE72" s="3"/>
      <c r="DF72" s="4"/>
      <c r="DG72" s="4"/>
      <c r="DH72" s="4"/>
      <c r="DI72" s="4"/>
      <c r="DJ72" s="4"/>
      <c r="DK72" s="4"/>
      <c r="DL72" s="4"/>
      <c r="DM72" s="4"/>
      <c r="DN72" s="4"/>
      <c r="DO72" s="4"/>
      <c r="DP72" s="4"/>
      <c r="DQ72" s="4"/>
      <c r="DR72" s="4"/>
      <c r="DS72" s="4"/>
      <c r="DT72" s="4"/>
      <c r="DU72" s="3"/>
      <c r="DV72" s="3"/>
      <c r="DW72" s="3"/>
      <c r="DX72" s="3"/>
      <c r="DY72" s="3"/>
      <c r="DZ72" s="3"/>
      <c r="EA72" s="3"/>
    </row>
    <row r="73" spans="1:131" x14ac:dyDescent="0.3">
      <c r="A73" s="20" t="s">
        <v>26</v>
      </c>
      <c r="B73" s="28"/>
      <c r="C73" s="28"/>
      <c r="D73" s="28"/>
      <c r="E73" s="28"/>
      <c r="F73" s="28"/>
      <c r="G73" s="29"/>
      <c r="H73" s="533"/>
      <c r="I73" s="40" t="s">
        <v>3</v>
      </c>
      <c r="J73" s="70"/>
      <c r="K73" s="34" t="str">
        <f t="shared" ref="K73" si="241">IF(H70="","",J73/$J$6)</f>
        <v/>
      </c>
      <c r="L73" s="35">
        <f>IF(OR($E$35="",$E$35=0),0,IF(H70="","",LOOKUP(H70,$AK$4:$AK$36,AQ$4:AQ$36)))</f>
        <v>0</v>
      </c>
      <c r="M73" s="35" t="str">
        <f t="shared" ref="M73" si="242">IF(H70="","",L73*K73)</f>
        <v/>
      </c>
      <c r="N73" s="40" t="s">
        <v>9</v>
      </c>
      <c r="O73" s="70"/>
      <c r="P73" s="34" t="str">
        <f t="shared" ref="P73" si="243">IF(H70="","",O73/$O$6)</f>
        <v/>
      </c>
      <c r="Q73" s="35">
        <f>IF(OR($E$38="",$E$38=0),0,IF(H70="","",LOOKUP(H70,$AK$4:$AK$36,AW$4:AW$36)))</f>
        <v>0</v>
      </c>
      <c r="R73" s="36" t="str">
        <f t="shared" ref="R73" si="244">IF(H70="","",Q73*P73)</f>
        <v/>
      </c>
      <c r="S73" s="10"/>
      <c r="T73" s="10"/>
      <c r="U73" s="10"/>
      <c r="V73" s="10"/>
      <c r="W73" s="10"/>
      <c r="X73" s="10"/>
      <c r="Y73" s="10"/>
      <c r="Z73" s="10"/>
      <c r="AA73" s="10"/>
      <c r="AB73" s="10"/>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4"/>
      <c r="DD73" s="4"/>
      <c r="DE73" s="3"/>
      <c r="DF73" s="4"/>
      <c r="DG73" s="4"/>
      <c r="DH73" s="4"/>
      <c r="DI73" s="4"/>
      <c r="DJ73" s="4"/>
      <c r="DK73" s="4"/>
      <c r="DL73" s="4"/>
      <c r="DM73" s="4"/>
      <c r="DN73" s="4"/>
      <c r="DO73" s="4"/>
      <c r="DP73" s="4"/>
      <c r="DQ73" s="4"/>
      <c r="DR73" s="4"/>
      <c r="DS73" s="4"/>
      <c r="DT73" s="4"/>
      <c r="DU73" s="3"/>
      <c r="DV73" s="3"/>
      <c r="DW73" s="3"/>
      <c r="DX73" s="3"/>
      <c r="DY73" s="3"/>
      <c r="DZ73" s="3"/>
      <c r="EA73" s="3"/>
    </row>
    <row r="74" spans="1:131" x14ac:dyDescent="0.3">
      <c r="A74" s="72" t="s">
        <v>45</v>
      </c>
      <c r="B74" s="73" t="s">
        <v>6</v>
      </c>
      <c r="C74" s="73" t="s">
        <v>7</v>
      </c>
      <c r="D74" s="73" t="s">
        <v>8</v>
      </c>
      <c r="E74" s="73" t="s">
        <v>9</v>
      </c>
      <c r="F74" s="73" t="s">
        <v>10</v>
      </c>
      <c r="G74" s="19" t="s">
        <v>11</v>
      </c>
      <c r="H74" s="533"/>
      <c r="I74" s="40" t="s">
        <v>4</v>
      </c>
      <c r="J74" s="70"/>
      <c r="K74" s="34" t="str">
        <f t="shared" ref="K74" si="245">IF(H70="","",J74/$J$7)</f>
        <v/>
      </c>
      <c r="L74" s="35">
        <f>IF(OR($F$35="",$F$35=0),0,IF(H70="","",LOOKUP(H70,$AK$4:$AK$36,AR$4:AR$36)))</f>
        <v>0</v>
      </c>
      <c r="M74" s="35" t="str">
        <f t="shared" ref="M74" si="246">IF(H70="","",L74*K74)</f>
        <v/>
      </c>
      <c r="N74" s="40" t="s">
        <v>10</v>
      </c>
      <c r="O74" s="70"/>
      <c r="P74" s="34" t="str">
        <f t="shared" ref="P74" si="247">IF(H70="","",O74/$O$7)</f>
        <v/>
      </c>
      <c r="Q74" s="35">
        <f>IF(OR($F$38="",$F$38=0),0,IF(H70="","",LOOKUP(H70,$AK$4:$AK$36,AX$4:AX$36)))</f>
        <v>0</v>
      </c>
      <c r="R74" s="36" t="str">
        <f t="shared" ref="R74" si="248">IF(H70="","",Q74*P74)</f>
        <v/>
      </c>
      <c r="S74" s="10"/>
      <c r="T74" s="10"/>
      <c r="U74" s="10"/>
      <c r="V74" s="10"/>
      <c r="W74" s="10"/>
      <c r="X74" s="10"/>
      <c r="Y74" s="10"/>
      <c r="Z74" s="10"/>
      <c r="AA74" s="10"/>
      <c r="AB74" s="10"/>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4"/>
      <c r="DD74" s="4"/>
      <c r="DE74" s="3"/>
      <c r="DF74" s="4"/>
      <c r="DG74" s="4"/>
      <c r="DH74" s="4"/>
      <c r="DI74" s="4"/>
      <c r="DJ74" s="4"/>
      <c r="DK74" s="4"/>
      <c r="DL74" s="4"/>
      <c r="DM74" s="4"/>
      <c r="DN74" s="4"/>
      <c r="DO74" s="4"/>
      <c r="DP74" s="4"/>
      <c r="DQ74" s="4"/>
      <c r="DR74" s="4"/>
      <c r="DS74" s="4"/>
      <c r="DT74" s="4"/>
      <c r="DU74" s="3"/>
      <c r="DV74" s="3"/>
      <c r="DW74" s="3"/>
      <c r="DX74" s="3"/>
      <c r="DY74" s="3"/>
      <c r="DZ74" s="3"/>
      <c r="EA74" s="3"/>
    </row>
    <row r="75" spans="1:131" x14ac:dyDescent="0.3">
      <c r="A75" s="20" t="s">
        <v>27</v>
      </c>
      <c r="B75" s="28"/>
      <c r="C75" s="28"/>
      <c r="D75" s="28"/>
      <c r="E75" s="28"/>
      <c r="F75" s="28"/>
      <c r="G75" s="29"/>
      <c r="H75" s="533"/>
      <c r="I75" s="40" t="s">
        <v>5</v>
      </c>
      <c r="J75" s="70"/>
      <c r="K75" s="34" t="str">
        <f t="shared" ref="K75" si="249">IF(H70="","",J75/$J$8)</f>
        <v/>
      </c>
      <c r="L75" s="35">
        <f>IF(OR($G$35="",$G$35=0),0,IF(H70="","",LOOKUP(H70,$AK$4:$AK$36,AS$4:AS$36)))</f>
        <v>0</v>
      </c>
      <c r="M75" s="35" t="str">
        <f t="shared" ref="M75" si="250">IF(H70="","",L75*K75)</f>
        <v/>
      </c>
      <c r="N75" s="40" t="s">
        <v>11</v>
      </c>
      <c r="O75" s="70"/>
      <c r="P75" s="34" t="str">
        <f t="shared" ref="P75" si="251">IF(H70="","",O75/$O$8)</f>
        <v/>
      </c>
      <c r="Q75" s="35">
        <f>IF(OR($G$38="",$G$38=0),0,IF(H70="","",LOOKUP(H70,$AK$4:$AK$36,AY$4:AY$36)))</f>
        <v>0</v>
      </c>
      <c r="R75" s="36" t="str">
        <f t="shared" ref="R75" si="252">IF(H70="","",Q75*P75)</f>
        <v/>
      </c>
      <c r="S75" s="10"/>
      <c r="T75" s="10"/>
      <c r="U75" s="10"/>
      <c r="V75" s="10"/>
      <c r="W75" s="10"/>
      <c r="X75" s="10"/>
      <c r="Y75" s="10"/>
      <c r="Z75" s="10"/>
      <c r="AA75" s="10"/>
      <c r="AB75" s="10"/>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4"/>
      <c r="DD75" s="4"/>
      <c r="DE75" s="3"/>
      <c r="DF75" s="4"/>
      <c r="DG75" s="4"/>
      <c r="DH75" s="4"/>
      <c r="DI75" s="4"/>
      <c r="DJ75" s="4"/>
      <c r="DK75" s="4"/>
      <c r="DL75" s="4"/>
      <c r="DM75" s="4"/>
      <c r="DN75" s="4"/>
      <c r="DO75" s="4"/>
      <c r="DP75" s="4"/>
      <c r="DQ75" s="4"/>
      <c r="DR75" s="4"/>
      <c r="DS75" s="4"/>
      <c r="DT75" s="4"/>
      <c r="DU75" s="3"/>
      <c r="DV75" s="3"/>
      <c r="DW75" s="3"/>
      <c r="DX75" s="3"/>
      <c r="DY75" s="3"/>
      <c r="DZ75" s="3"/>
      <c r="EA75" s="3"/>
    </row>
    <row r="76" spans="1:131" x14ac:dyDescent="0.3">
      <c r="A76" s="20" t="s">
        <v>26</v>
      </c>
      <c r="B76" s="28"/>
      <c r="C76" s="28"/>
      <c r="D76" s="28"/>
      <c r="E76" s="28"/>
      <c r="F76" s="28"/>
      <c r="G76" s="29"/>
      <c r="H76" s="559"/>
      <c r="I76" s="560"/>
      <c r="J76" s="560"/>
      <c r="K76" s="560"/>
      <c r="L76" s="560"/>
      <c r="M76" s="560"/>
      <c r="N76" s="560"/>
      <c r="O76" s="560"/>
      <c r="P76" s="560"/>
      <c r="Q76" s="560"/>
      <c r="R76" s="561"/>
      <c r="S76" s="10"/>
      <c r="T76" s="10"/>
      <c r="U76" s="10"/>
      <c r="V76" s="10"/>
      <c r="W76" s="10"/>
      <c r="X76" s="10"/>
      <c r="Y76" s="10"/>
      <c r="Z76" s="10"/>
      <c r="AA76" s="10"/>
      <c r="AB76" s="10"/>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4"/>
      <c r="DD76" s="4"/>
      <c r="DE76" s="3"/>
      <c r="DF76" s="4"/>
      <c r="DG76" s="4"/>
      <c r="DH76" s="4"/>
      <c r="DI76" s="4"/>
      <c r="DJ76" s="4"/>
      <c r="DK76" s="4"/>
      <c r="DL76" s="4"/>
      <c r="DM76" s="4"/>
      <c r="DN76" s="4"/>
      <c r="DO76" s="4"/>
      <c r="DP76" s="4"/>
      <c r="DQ76" s="4"/>
      <c r="DR76" s="4"/>
      <c r="DS76" s="4"/>
      <c r="DT76" s="4"/>
      <c r="DU76" s="3"/>
      <c r="DV76" s="3"/>
      <c r="DW76" s="3"/>
      <c r="DX76" s="3"/>
      <c r="DY76" s="3"/>
      <c r="DZ76" s="3"/>
      <c r="EA76" s="3"/>
    </row>
    <row r="77" spans="1:131" x14ac:dyDescent="0.3">
      <c r="A77" s="568"/>
      <c r="B77" s="569"/>
      <c r="C77" s="569"/>
      <c r="D77" s="569"/>
      <c r="E77" s="569"/>
      <c r="F77" s="569"/>
      <c r="G77" s="570"/>
      <c r="H77" s="562"/>
      <c r="I77" s="563"/>
      <c r="J77" s="563"/>
      <c r="K77" s="563"/>
      <c r="L77" s="563"/>
      <c r="M77" s="563"/>
      <c r="N77" s="563"/>
      <c r="O77" s="563"/>
      <c r="P77" s="563"/>
      <c r="Q77" s="563"/>
      <c r="R77" s="564"/>
      <c r="S77" s="10"/>
      <c r="T77" s="10"/>
      <c r="U77" s="10"/>
      <c r="V77" s="10"/>
      <c r="W77" s="10"/>
      <c r="X77" s="10"/>
      <c r="Y77" s="10"/>
      <c r="Z77" s="10"/>
      <c r="AA77" s="10"/>
      <c r="AB77" s="10"/>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4"/>
      <c r="DD77" s="4"/>
      <c r="DE77" s="3"/>
      <c r="DF77" s="4"/>
      <c r="DG77" s="4"/>
      <c r="DH77" s="4"/>
      <c r="DI77" s="4"/>
      <c r="DJ77" s="4"/>
      <c r="DK77" s="4"/>
      <c r="DL77" s="4"/>
      <c r="DM77" s="4"/>
      <c r="DN77" s="4"/>
      <c r="DO77" s="4"/>
      <c r="DP77" s="4"/>
      <c r="DQ77" s="4"/>
      <c r="DR77" s="4"/>
      <c r="DS77" s="4"/>
      <c r="DT77" s="4"/>
      <c r="DU77" s="3"/>
      <c r="DV77" s="3"/>
      <c r="DW77" s="3"/>
      <c r="DX77" s="3"/>
      <c r="DY77" s="3"/>
      <c r="DZ77" s="3"/>
      <c r="EA77" s="3"/>
    </row>
    <row r="78" spans="1:131" ht="19.2" thickBot="1" x14ac:dyDescent="0.35">
      <c r="A78" s="571"/>
      <c r="B78" s="572"/>
      <c r="C78" s="572"/>
      <c r="D78" s="572"/>
      <c r="E78" s="572"/>
      <c r="F78" s="572"/>
      <c r="G78" s="573"/>
      <c r="H78" s="565"/>
      <c r="I78" s="566"/>
      <c r="J78" s="566"/>
      <c r="K78" s="566"/>
      <c r="L78" s="566"/>
      <c r="M78" s="566"/>
      <c r="N78" s="566"/>
      <c r="O78" s="566"/>
      <c r="P78" s="566"/>
      <c r="Q78" s="566"/>
      <c r="R78" s="567"/>
      <c r="S78" s="10"/>
      <c r="T78" s="10"/>
      <c r="U78" s="10"/>
      <c r="V78" s="10"/>
      <c r="W78" s="10"/>
      <c r="X78" s="10"/>
      <c r="Y78" s="10"/>
      <c r="Z78" s="10"/>
      <c r="AA78" s="10"/>
      <c r="AB78" s="10"/>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4"/>
      <c r="DD78" s="4"/>
      <c r="DE78" s="3"/>
      <c r="DF78" s="4"/>
      <c r="DG78" s="4"/>
      <c r="DH78" s="4"/>
      <c r="DI78" s="4"/>
      <c r="DJ78" s="4"/>
      <c r="DK78" s="4"/>
      <c r="DL78" s="4"/>
      <c r="DM78" s="4"/>
      <c r="DN78" s="4"/>
      <c r="DO78" s="4"/>
      <c r="DP78" s="4"/>
      <c r="DQ78" s="4"/>
      <c r="DR78" s="4"/>
      <c r="DS78" s="4"/>
      <c r="DT78" s="4"/>
      <c r="DU78" s="3"/>
      <c r="DV78" s="3"/>
      <c r="DW78" s="3"/>
      <c r="DX78" s="3"/>
      <c r="DY78" s="3"/>
      <c r="DZ78" s="3"/>
      <c r="EA78" s="3"/>
    </row>
    <row r="79" spans="1:131" x14ac:dyDescent="0.3">
      <c r="A79" s="531" t="s">
        <v>41</v>
      </c>
      <c r="B79" s="499"/>
      <c r="C79" s="48">
        <f>IF(SUM(B82:G82,B85:G85)=0,0,AVERAGE(B82:G82,B85:G85))</f>
        <v>0</v>
      </c>
      <c r="D79" s="17" t="s">
        <v>25</v>
      </c>
      <c r="E79" s="539">
        <f>SUM(B81:G81,B84:G84)</f>
        <v>0</v>
      </c>
      <c r="F79" s="540"/>
      <c r="G79" s="18" t="s">
        <v>30</v>
      </c>
      <c r="H79" s="556"/>
      <c r="I79" s="40" t="s">
        <v>0</v>
      </c>
      <c r="J79" s="70"/>
      <c r="K79" s="34" t="str">
        <f t="shared" ref="K79" si="253">IF(H79="","",J79/$J$3)</f>
        <v/>
      </c>
      <c r="L79" s="35">
        <f>IF(OR($B$35="",$B$35=0),0,IF(H79="","",LOOKUP(H79,$AK$4:$AK$36,AN$4:AN$36)))</f>
        <v>0</v>
      </c>
      <c r="M79" s="35" t="str">
        <f t="shared" ref="M79" si="254">IF(H79="","",L79*K79)</f>
        <v/>
      </c>
      <c r="N79" s="40" t="s">
        <v>6</v>
      </c>
      <c r="O79" s="70"/>
      <c r="P79" s="34" t="str">
        <f t="shared" ref="P79" si="255">IF(H79="","",O79/$O$3)</f>
        <v/>
      </c>
      <c r="Q79" s="35">
        <f>IF(OR($B$38="",$B$38=0),0,IF(H79="","",LOOKUP(H79,$AK$4:$AK$36,AT$4:AT$36)))</f>
        <v>0</v>
      </c>
      <c r="R79" s="36" t="str">
        <f t="shared" ref="R79" si="256">IF(H79="","",Q79*P79)</f>
        <v/>
      </c>
      <c r="S79" s="10"/>
      <c r="T79" s="10"/>
      <c r="U79" s="10"/>
      <c r="V79" s="10"/>
      <c r="W79" s="10"/>
      <c r="X79" s="10"/>
      <c r="Y79" s="10"/>
      <c r="Z79" s="10"/>
      <c r="AA79" s="10"/>
      <c r="AB79" s="10"/>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4"/>
      <c r="DD79" s="4"/>
      <c r="DE79" s="3"/>
      <c r="DF79" s="4"/>
      <c r="DG79" s="4"/>
      <c r="DH79" s="4"/>
      <c r="DI79" s="4"/>
      <c r="DJ79" s="4"/>
      <c r="DK79" s="4"/>
      <c r="DL79" s="4"/>
      <c r="DM79" s="4"/>
      <c r="DN79" s="4"/>
      <c r="DO79" s="4"/>
      <c r="DP79" s="4"/>
      <c r="DQ79" s="4"/>
      <c r="DR79" s="4"/>
      <c r="DS79" s="4"/>
      <c r="DT79" s="4"/>
      <c r="DU79" s="3"/>
      <c r="DV79" s="3"/>
      <c r="DW79" s="3"/>
      <c r="DX79" s="3"/>
      <c r="DY79" s="3"/>
      <c r="DZ79" s="3"/>
      <c r="EA79" s="3"/>
    </row>
    <row r="80" spans="1:131" ht="17.399999999999999" customHeight="1" x14ac:dyDescent="0.3">
      <c r="A80" s="72" t="s">
        <v>45</v>
      </c>
      <c r="B80" s="73" t="s">
        <v>0</v>
      </c>
      <c r="C80" s="73" t="s">
        <v>1</v>
      </c>
      <c r="D80" s="73" t="s">
        <v>2</v>
      </c>
      <c r="E80" s="73" t="s">
        <v>3</v>
      </c>
      <c r="F80" s="73" t="s">
        <v>4</v>
      </c>
      <c r="G80" s="19" t="s">
        <v>5</v>
      </c>
      <c r="H80" s="557"/>
      <c r="I80" s="40" t="s">
        <v>1</v>
      </c>
      <c r="J80" s="70"/>
      <c r="K80" s="34" t="str">
        <f t="shared" ref="K80" si="257">IF(H79="","",J80/$J$4)</f>
        <v/>
      </c>
      <c r="L80" s="35">
        <f>IF(OR($C$35="",$C$35=0),0,IF(H79="","",LOOKUP(H79,$AK$4:$AK$36,AO$4:AO$36)))</f>
        <v>0</v>
      </c>
      <c r="M80" s="35" t="str">
        <f t="shared" ref="M80" si="258">IF(H79="","",L80*K80)</f>
        <v/>
      </c>
      <c r="N80" s="40" t="s">
        <v>7</v>
      </c>
      <c r="O80" s="70"/>
      <c r="P80" s="34" t="str">
        <f t="shared" ref="P80" si="259">IF(H79="","",O80/$O$4)</f>
        <v/>
      </c>
      <c r="Q80" s="35">
        <f>IF(OR($C$38="",$C$38=0),0,IF(H79="","",LOOKUP(H79,$AK$4:$AK$36,AU$4:AU$36)))</f>
        <v>0</v>
      </c>
      <c r="R80" s="36" t="str">
        <f t="shared" ref="R80" si="260">IF(H79="","",Q80*P80)</f>
        <v/>
      </c>
      <c r="S80" s="10"/>
      <c r="T80" s="10"/>
      <c r="U80" s="10"/>
      <c r="V80" s="10"/>
      <c r="W80" s="10"/>
      <c r="X80" s="10"/>
      <c r="Y80" s="10"/>
      <c r="Z80" s="10"/>
      <c r="AA80" s="10"/>
      <c r="AB80" s="10"/>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4"/>
      <c r="DD80" s="4"/>
      <c r="DE80" s="3"/>
      <c r="DF80" s="4"/>
      <c r="DG80" s="4"/>
      <c r="DH80" s="4"/>
      <c r="DI80" s="4"/>
      <c r="DJ80" s="4"/>
      <c r="DK80" s="4"/>
      <c r="DL80" s="4"/>
      <c r="DM80" s="4"/>
      <c r="DN80" s="4"/>
      <c r="DO80" s="4"/>
      <c r="DP80" s="4"/>
      <c r="DQ80" s="4"/>
      <c r="DR80" s="4"/>
      <c r="DS80" s="4"/>
      <c r="DT80" s="4"/>
      <c r="DU80" s="3"/>
      <c r="DV80" s="3"/>
      <c r="DW80" s="3"/>
      <c r="DX80" s="3"/>
      <c r="DY80" s="3"/>
      <c r="DZ80" s="3"/>
      <c r="EA80" s="3"/>
    </row>
    <row r="81" spans="1:131" x14ac:dyDescent="0.3">
      <c r="A81" s="20" t="s">
        <v>29</v>
      </c>
      <c r="B81" s="28"/>
      <c r="C81" s="28"/>
      <c r="D81" s="28"/>
      <c r="E81" s="28"/>
      <c r="F81" s="28"/>
      <c r="G81" s="29"/>
      <c r="H81" s="557"/>
      <c r="I81" s="40" t="s">
        <v>2</v>
      </c>
      <c r="J81" s="70"/>
      <c r="K81" s="34" t="str">
        <f t="shared" ref="K81" si="261">IF(H79="","",J81/$J$5)</f>
        <v/>
      </c>
      <c r="L81" s="35">
        <f>IF(OR($D$35="",$D$35=0),0,IF(H79="","",LOOKUP(H79,$AK$4:$AK$36,AP$4:AP$36)))</f>
        <v>0</v>
      </c>
      <c r="M81" s="35" t="str">
        <f t="shared" ref="M81" si="262">IF(H79="","",L81*K81)</f>
        <v/>
      </c>
      <c r="N81" s="40" t="s">
        <v>8</v>
      </c>
      <c r="O81" s="70"/>
      <c r="P81" s="34" t="str">
        <f t="shared" ref="P81" si="263">IF(H79="","",O81/$O$5)</f>
        <v/>
      </c>
      <c r="Q81" s="35">
        <f>IF(OR($D$38="",$D$38=0),0,IF(H79="","",LOOKUP(H79,$AK$4:$AK$36,AV$4:AV$36)))</f>
        <v>0</v>
      </c>
      <c r="R81" s="36" t="str">
        <f t="shared" ref="R81" si="264">IF(H79="","",Q81*P81)</f>
        <v/>
      </c>
      <c r="S81" s="10"/>
      <c r="T81" s="10"/>
      <c r="U81" s="10"/>
      <c r="V81" s="10"/>
      <c r="W81" s="10"/>
      <c r="X81" s="10"/>
      <c r="Y81" s="10"/>
      <c r="Z81" s="10"/>
      <c r="AA81" s="10"/>
      <c r="AB81" s="10"/>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4"/>
      <c r="DD81" s="4"/>
      <c r="DE81" s="3"/>
      <c r="DF81" s="4"/>
      <c r="DG81" s="4"/>
      <c r="DH81" s="4"/>
      <c r="DI81" s="4"/>
      <c r="DJ81" s="4"/>
      <c r="DK81" s="4"/>
      <c r="DL81" s="4"/>
      <c r="DM81" s="4"/>
      <c r="DN81" s="4"/>
      <c r="DO81" s="4"/>
      <c r="DP81" s="4"/>
      <c r="DQ81" s="4"/>
      <c r="DR81" s="4"/>
      <c r="DS81" s="4"/>
      <c r="DT81" s="4"/>
      <c r="DU81" s="3"/>
      <c r="DV81" s="3"/>
      <c r="DW81" s="3"/>
      <c r="DX81" s="3"/>
      <c r="DY81" s="3"/>
      <c r="DZ81" s="3"/>
      <c r="EA81" s="3"/>
    </row>
    <row r="82" spans="1:131" x14ac:dyDescent="0.3">
      <c r="A82" s="20" t="s">
        <v>26</v>
      </c>
      <c r="B82" s="28"/>
      <c r="C82" s="28"/>
      <c r="D82" s="28"/>
      <c r="E82" s="28"/>
      <c r="F82" s="28"/>
      <c r="G82" s="29"/>
      <c r="H82" s="557"/>
      <c r="I82" s="40" t="s">
        <v>3</v>
      </c>
      <c r="J82" s="70"/>
      <c r="K82" s="34" t="str">
        <f t="shared" ref="K82" si="265">IF(H79="","",J82/$J$6)</f>
        <v/>
      </c>
      <c r="L82" s="35">
        <f>IF(OR($E$35="",$E$35=0),0,IF(H79="","",LOOKUP(H79,$AK$4:$AK$36,AQ$4:AQ$36)))</f>
        <v>0</v>
      </c>
      <c r="M82" s="35" t="str">
        <f t="shared" ref="M82" si="266">IF(H79="","",L82*K82)</f>
        <v/>
      </c>
      <c r="N82" s="40" t="s">
        <v>9</v>
      </c>
      <c r="O82" s="70"/>
      <c r="P82" s="34" t="str">
        <f t="shared" ref="P82" si="267">IF(H79="","",O82/$O$6)</f>
        <v/>
      </c>
      <c r="Q82" s="35">
        <f>IF(OR($E$38="",$E$38=0),0,IF(H79="","",LOOKUP(H79,$AK$4:$AK$36,AW$4:AW$36)))</f>
        <v>0</v>
      </c>
      <c r="R82" s="36" t="str">
        <f t="shared" ref="R82" si="268">IF(H79="","",Q82*P82)</f>
        <v/>
      </c>
      <c r="S82" s="10"/>
      <c r="T82" s="10"/>
      <c r="U82" s="10"/>
      <c r="V82" s="10"/>
      <c r="W82" s="10"/>
      <c r="X82" s="10"/>
      <c r="Y82" s="10"/>
      <c r="Z82" s="10"/>
      <c r="AA82" s="10"/>
      <c r="AB82" s="10"/>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4"/>
      <c r="DD82" s="4"/>
      <c r="DE82" s="3"/>
      <c r="DF82" s="4"/>
      <c r="DG82" s="4"/>
      <c r="DH82" s="4"/>
      <c r="DI82" s="4"/>
      <c r="DJ82" s="4"/>
      <c r="DK82" s="4"/>
      <c r="DL82" s="4"/>
      <c r="DM82" s="4"/>
      <c r="DN82" s="4"/>
      <c r="DO82" s="4"/>
      <c r="DP82" s="4"/>
      <c r="DQ82" s="4"/>
      <c r="DR82" s="4"/>
      <c r="DS82" s="4"/>
      <c r="DT82" s="4"/>
      <c r="DU82" s="3"/>
      <c r="DV82" s="3"/>
      <c r="DW82" s="3"/>
      <c r="DX82" s="3"/>
      <c r="DY82" s="3"/>
      <c r="DZ82" s="3"/>
      <c r="EA82" s="3"/>
    </row>
    <row r="83" spans="1:131" x14ac:dyDescent="0.3">
      <c r="A83" s="72" t="s">
        <v>45</v>
      </c>
      <c r="B83" s="73" t="s">
        <v>6</v>
      </c>
      <c r="C83" s="73" t="s">
        <v>7</v>
      </c>
      <c r="D83" s="73" t="s">
        <v>8</v>
      </c>
      <c r="E83" s="73" t="s">
        <v>9</v>
      </c>
      <c r="F83" s="73" t="s">
        <v>10</v>
      </c>
      <c r="G83" s="19" t="s">
        <v>11</v>
      </c>
      <c r="H83" s="557"/>
      <c r="I83" s="40" t="s">
        <v>4</v>
      </c>
      <c r="J83" s="70"/>
      <c r="K83" s="34" t="str">
        <f t="shared" ref="K83" si="269">IF(H79="","",J83/$J$7)</f>
        <v/>
      </c>
      <c r="L83" s="35">
        <f>IF(OR($F$35="",$F$35=0),0,IF(H79="","",LOOKUP(H79,$AK$4:$AK$36,AR$4:AR$36)))</f>
        <v>0</v>
      </c>
      <c r="M83" s="35" t="str">
        <f t="shared" ref="M83" si="270">IF(H79="","",L83*K83)</f>
        <v/>
      </c>
      <c r="N83" s="40" t="s">
        <v>10</v>
      </c>
      <c r="O83" s="70"/>
      <c r="P83" s="34" t="str">
        <f t="shared" ref="P83" si="271">IF(H79="","",O83/$O$7)</f>
        <v/>
      </c>
      <c r="Q83" s="35">
        <f>IF(OR($F$38="",$F$38=0),0,IF(H79="","",LOOKUP(H79,$AK$4:$AK$36,AX$4:AX$36)))</f>
        <v>0</v>
      </c>
      <c r="R83" s="36" t="str">
        <f t="shared" ref="R83" si="272">IF(H79="","",Q83*P83)</f>
        <v/>
      </c>
      <c r="S83" s="10"/>
      <c r="T83" s="10"/>
      <c r="U83" s="10"/>
      <c r="V83" s="10"/>
      <c r="W83" s="10"/>
      <c r="X83" s="10"/>
      <c r="Y83" s="10"/>
      <c r="Z83" s="10"/>
      <c r="AA83" s="10"/>
      <c r="AB83" s="10"/>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4"/>
      <c r="DD83" s="4"/>
      <c r="DE83" s="3"/>
      <c r="DF83" s="4"/>
      <c r="DG83" s="4"/>
      <c r="DH83" s="4"/>
      <c r="DI83" s="4"/>
      <c r="DJ83" s="4"/>
      <c r="DK83" s="4"/>
      <c r="DL83" s="4"/>
      <c r="DM83" s="4"/>
      <c r="DN83" s="4"/>
      <c r="DO83" s="4"/>
      <c r="DP83" s="4"/>
      <c r="DQ83" s="4"/>
      <c r="DR83" s="4"/>
      <c r="DS83" s="4"/>
      <c r="DT83" s="4"/>
      <c r="DU83" s="3"/>
      <c r="DV83" s="3"/>
      <c r="DW83" s="3"/>
      <c r="DX83" s="3"/>
      <c r="DY83" s="3"/>
      <c r="DZ83" s="3"/>
      <c r="EA83" s="3"/>
    </row>
    <row r="84" spans="1:131" x14ac:dyDescent="0.3">
      <c r="A84" s="20" t="s">
        <v>29</v>
      </c>
      <c r="B84" s="28"/>
      <c r="C84" s="28"/>
      <c r="D84" s="28"/>
      <c r="E84" s="28"/>
      <c r="F84" s="28"/>
      <c r="G84" s="29"/>
      <c r="H84" s="558"/>
      <c r="I84" s="40" t="s">
        <v>5</v>
      </c>
      <c r="J84" s="70"/>
      <c r="K84" s="34" t="str">
        <f t="shared" ref="K84" si="273">IF(H79="","",J84/$J$8)</f>
        <v/>
      </c>
      <c r="L84" s="35">
        <f>IF(OR($G$35="",$G$35=0),0,IF(H79="","",LOOKUP(H79,$AK$4:$AK$36,AS$4:AS$36)))</f>
        <v>0</v>
      </c>
      <c r="M84" s="35" t="str">
        <f t="shared" ref="M84" si="274">IF(H79="","",L84*K84)</f>
        <v/>
      </c>
      <c r="N84" s="40" t="s">
        <v>11</v>
      </c>
      <c r="O84" s="70"/>
      <c r="P84" s="34" t="str">
        <f t="shared" ref="P84" si="275">IF(H79="","",O84/$O$8)</f>
        <v/>
      </c>
      <c r="Q84" s="35">
        <f>IF(OR($G$38="",$G$38=0),0,IF(H79="","",LOOKUP(H79,$AK$4:$AK$36,AY$4:AY$36)))</f>
        <v>0</v>
      </c>
      <c r="R84" s="36" t="str">
        <f t="shared" ref="R84" si="276">IF(H79="","",Q84*P84)</f>
        <v/>
      </c>
      <c r="S84" s="10"/>
      <c r="T84" s="10"/>
      <c r="U84" s="10"/>
      <c r="V84" s="10"/>
      <c r="W84" s="10"/>
      <c r="X84" s="10"/>
      <c r="Y84" s="10"/>
      <c r="Z84" s="10"/>
      <c r="AA84" s="10"/>
      <c r="AB84" s="10"/>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4"/>
      <c r="DD84" s="4"/>
      <c r="DE84" s="3"/>
      <c r="DF84" s="4"/>
      <c r="DG84" s="4"/>
      <c r="DH84" s="4"/>
      <c r="DI84" s="4"/>
      <c r="DJ84" s="4"/>
      <c r="DK84" s="4"/>
      <c r="DL84" s="4"/>
      <c r="DM84" s="4"/>
      <c r="DN84" s="4"/>
      <c r="DO84" s="4"/>
      <c r="DP84" s="4"/>
      <c r="DQ84" s="4"/>
      <c r="DR84" s="4"/>
      <c r="DS84" s="4"/>
      <c r="DT84" s="4"/>
      <c r="DU84" s="3"/>
      <c r="DV84" s="3"/>
      <c r="DW84" s="3"/>
      <c r="DX84" s="3"/>
      <c r="DY84" s="3"/>
      <c r="DZ84" s="3"/>
      <c r="EA84" s="3"/>
    </row>
    <row r="85" spans="1:131" x14ac:dyDescent="0.3">
      <c r="A85" s="20" t="s">
        <v>26</v>
      </c>
      <c r="B85" s="28"/>
      <c r="C85" s="28"/>
      <c r="D85" s="28"/>
      <c r="E85" s="28"/>
      <c r="F85" s="28"/>
      <c r="G85" s="29"/>
      <c r="H85" s="533"/>
      <c r="I85" s="40" t="s">
        <v>0</v>
      </c>
      <c r="J85" s="70"/>
      <c r="K85" s="34" t="str">
        <f t="shared" ref="K85" si="277">IF(H85="","",J85/$J$3)</f>
        <v/>
      </c>
      <c r="L85" s="35">
        <f>IF(OR($B$35="",$B$35=0),0,IF(H85="","",LOOKUP(H85,$AK$4:$AK$36,AN$4:AN$36)))</f>
        <v>0</v>
      </c>
      <c r="M85" s="35" t="str">
        <f t="shared" ref="M85" si="278">IF(H85="","",L85*K85)</f>
        <v/>
      </c>
      <c r="N85" s="40" t="s">
        <v>6</v>
      </c>
      <c r="O85" s="70"/>
      <c r="P85" s="34" t="str">
        <f t="shared" ref="P85" si="279">IF(H85="","",O85/$O$3)</f>
        <v/>
      </c>
      <c r="Q85" s="35">
        <f>IF(OR($B$38="",$B$38=0),0,IF(H85="","",LOOKUP(H85,$AK$4:$AK$36,AT$4:AT$36)))</f>
        <v>0</v>
      </c>
      <c r="R85" s="36" t="str">
        <f t="shared" ref="R85" si="280">IF(H85="","",Q85*P85)</f>
        <v/>
      </c>
      <c r="S85" s="10"/>
      <c r="T85" s="10"/>
      <c r="U85" s="10"/>
      <c r="V85" s="10"/>
      <c r="W85" s="10"/>
      <c r="X85" s="10"/>
      <c r="Y85" s="10"/>
      <c r="Z85" s="10"/>
      <c r="AA85" s="10"/>
      <c r="AB85" s="10"/>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4"/>
      <c r="DD85" s="4"/>
      <c r="DE85" s="3"/>
      <c r="DF85" s="4"/>
      <c r="DG85" s="4"/>
      <c r="DH85" s="4"/>
      <c r="DI85" s="4"/>
      <c r="DJ85" s="4"/>
      <c r="DK85" s="4"/>
      <c r="DL85" s="4"/>
      <c r="DM85" s="4"/>
      <c r="DN85" s="4"/>
      <c r="DO85" s="4"/>
      <c r="DP85" s="4"/>
      <c r="DQ85" s="4"/>
      <c r="DR85" s="4"/>
      <c r="DS85" s="4"/>
      <c r="DT85" s="4"/>
      <c r="DU85" s="3"/>
      <c r="DV85" s="3"/>
      <c r="DW85" s="3"/>
      <c r="DX85" s="3"/>
      <c r="DY85" s="3"/>
      <c r="DZ85" s="3"/>
      <c r="EA85" s="3"/>
    </row>
    <row r="86" spans="1:131" ht="19.2" thickBot="1" x14ac:dyDescent="0.35">
      <c r="A86" s="541"/>
      <c r="B86" s="542"/>
      <c r="C86" s="542"/>
      <c r="D86" s="542"/>
      <c r="E86" s="542"/>
      <c r="F86" s="542"/>
      <c r="G86" s="543"/>
      <c r="H86" s="533"/>
      <c r="I86" s="40" t="s">
        <v>1</v>
      </c>
      <c r="J86" s="70"/>
      <c r="K86" s="34" t="str">
        <f t="shared" ref="K86" si="281">IF(H85="","",J86/$J$4)</f>
        <v/>
      </c>
      <c r="L86" s="35">
        <f>IF(OR($C$35="",$C$35=0),0,IF(H85="","",LOOKUP(H85,$AK$4:$AK$36,AO$4:AO$36)))</f>
        <v>0</v>
      </c>
      <c r="M86" s="35" t="str">
        <f t="shared" ref="M86" si="282">IF(H85="","",L86*K86)</f>
        <v/>
      </c>
      <c r="N86" s="40" t="s">
        <v>7</v>
      </c>
      <c r="O86" s="70"/>
      <c r="P86" s="34" t="str">
        <f t="shared" ref="P86" si="283">IF(H85="","",O86/$O$4)</f>
        <v/>
      </c>
      <c r="Q86" s="35">
        <f>IF(OR($C$38="",$C$38=0),0,IF(H85="","",LOOKUP(H85,$AK$4:$AK$36,AU$4:AU$36)))</f>
        <v>0</v>
      </c>
      <c r="R86" s="36" t="str">
        <f t="shared" ref="R86" si="284">IF(H85="","",Q86*P86)</f>
        <v/>
      </c>
      <c r="S86" s="10"/>
      <c r="T86" s="10"/>
      <c r="U86" s="10"/>
      <c r="V86" s="10"/>
      <c r="W86" s="10"/>
      <c r="X86" s="10"/>
      <c r="Y86" s="10"/>
      <c r="Z86" s="10"/>
      <c r="AA86" s="10"/>
      <c r="AB86" s="10"/>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4"/>
      <c r="DD86" s="4"/>
      <c r="DE86" s="3"/>
      <c r="DF86" s="4"/>
      <c r="DG86" s="4"/>
      <c r="DH86" s="4"/>
      <c r="DI86" s="4"/>
      <c r="DJ86" s="4"/>
      <c r="DK86" s="4"/>
      <c r="DL86" s="4"/>
      <c r="DM86" s="4"/>
      <c r="DN86" s="4"/>
      <c r="DO86" s="4"/>
      <c r="DP86" s="4"/>
      <c r="DQ86" s="4"/>
      <c r="DR86" s="4"/>
      <c r="DS86" s="4"/>
      <c r="DT86" s="4"/>
      <c r="DU86" s="3"/>
      <c r="DV86" s="3"/>
      <c r="DW86" s="3"/>
      <c r="DX86" s="3"/>
      <c r="DY86" s="3"/>
      <c r="DZ86" s="3"/>
      <c r="EA86" s="3"/>
    </row>
    <row r="87" spans="1:131" x14ac:dyDescent="0.3">
      <c r="A87" s="531" t="s">
        <v>42</v>
      </c>
      <c r="B87" s="499"/>
      <c r="C87" s="48">
        <f>IF(SUM(B90:G90,B93:G93)=0,0,AVERAGE(B90:G90,B93:G93))</f>
        <v>0</v>
      </c>
      <c r="D87" s="17" t="s">
        <v>25</v>
      </c>
      <c r="E87" s="539">
        <f>SUM(B89:G89,B92:G92)</f>
        <v>0</v>
      </c>
      <c r="F87" s="540"/>
      <c r="G87" s="18" t="s">
        <v>31</v>
      </c>
      <c r="H87" s="533"/>
      <c r="I87" s="40" t="s">
        <v>2</v>
      </c>
      <c r="J87" s="70"/>
      <c r="K87" s="34" t="str">
        <f t="shared" ref="K87" si="285">IF(H85="","",J87/$J$5)</f>
        <v/>
      </c>
      <c r="L87" s="35">
        <f>IF(OR($D$35="",$D$35=0),0,IF(H85="","",LOOKUP(H85,$AK$4:$AK$36,AP$4:AP$36)))</f>
        <v>0</v>
      </c>
      <c r="M87" s="35" t="str">
        <f t="shared" ref="M87" si="286">IF(H85="","",L87*K87)</f>
        <v/>
      </c>
      <c r="N87" s="40" t="s">
        <v>8</v>
      </c>
      <c r="O87" s="70"/>
      <c r="P87" s="34" t="str">
        <f t="shared" ref="P87" si="287">IF(H85="","",O87/$O$5)</f>
        <v/>
      </c>
      <c r="Q87" s="35">
        <f>IF(OR($D$38="",$D$38=0),0,IF(H85="","",LOOKUP(H85,$AK$4:$AK$36,AV$4:AV$36)))</f>
        <v>0</v>
      </c>
      <c r="R87" s="36" t="str">
        <f t="shared" ref="R87" si="288">IF(H85="","",Q87*P87)</f>
        <v/>
      </c>
      <c r="S87" s="10"/>
      <c r="T87" s="10"/>
      <c r="U87" s="10"/>
      <c r="V87" s="10"/>
      <c r="W87" s="10"/>
      <c r="X87" s="10"/>
      <c r="Y87" s="10"/>
      <c r="Z87" s="10"/>
      <c r="AA87" s="10"/>
      <c r="AB87" s="10"/>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4"/>
      <c r="DD87" s="4"/>
      <c r="DE87" s="3"/>
      <c r="DF87" s="4"/>
      <c r="DG87" s="4"/>
      <c r="DH87" s="4"/>
      <c r="DI87" s="4"/>
      <c r="DJ87" s="4"/>
      <c r="DK87" s="4"/>
      <c r="DL87" s="4"/>
      <c r="DM87" s="4"/>
      <c r="DN87" s="4"/>
      <c r="DO87" s="4"/>
      <c r="DP87" s="4"/>
      <c r="DQ87" s="4"/>
      <c r="DR87" s="4"/>
      <c r="DS87" s="4"/>
      <c r="DT87" s="4"/>
      <c r="DU87" s="3"/>
      <c r="DV87" s="3"/>
      <c r="DW87" s="3"/>
      <c r="DX87" s="3"/>
      <c r="DY87" s="3"/>
      <c r="DZ87" s="3"/>
      <c r="EA87" s="3"/>
    </row>
    <row r="88" spans="1:131" x14ac:dyDescent="0.3">
      <c r="A88" s="72" t="s">
        <v>45</v>
      </c>
      <c r="B88" s="73" t="s">
        <v>0</v>
      </c>
      <c r="C88" s="73" t="s">
        <v>1</v>
      </c>
      <c r="D88" s="73" t="s">
        <v>2</v>
      </c>
      <c r="E88" s="73" t="s">
        <v>3</v>
      </c>
      <c r="F88" s="73" t="s">
        <v>4</v>
      </c>
      <c r="G88" s="19" t="s">
        <v>5</v>
      </c>
      <c r="H88" s="533"/>
      <c r="I88" s="40" t="s">
        <v>3</v>
      </c>
      <c r="J88" s="70"/>
      <c r="K88" s="34" t="str">
        <f t="shared" ref="K88" si="289">IF(H85="","",J88/$J$6)</f>
        <v/>
      </c>
      <c r="L88" s="35">
        <f>IF(OR($E$35="",$E$35=0),0,IF(H85="","",LOOKUP(H85,$AK$4:$AK$36,AQ$4:AQ$36)))</f>
        <v>0</v>
      </c>
      <c r="M88" s="35" t="str">
        <f t="shared" ref="M88" si="290">IF(H85="","",L88*K88)</f>
        <v/>
      </c>
      <c r="N88" s="40" t="s">
        <v>9</v>
      </c>
      <c r="O88" s="70"/>
      <c r="P88" s="34" t="str">
        <f t="shared" ref="P88" si="291">IF(H85="","",O88/$O$6)</f>
        <v/>
      </c>
      <c r="Q88" s="35">
        <f>IF(OR($E$38="",$E$38=0),0,IF(H85="","",LOOKUP(H85,$AK$4:$AK$36,AW$4:AW$36)))</f>
        <v>0</v>
      </c>
      <c r="R88" s="36" t="str">
        <f t="shared" ref="R88" si="292">IF(H85="","",Q88*P88)</f>
        <v/>
      </c>
      <c r="S88" s="10"/>
      <c r="T88" s="10"/>
      <c r="U88" s="10"/>
      <c r="V88" s="10"/>
      <c r="W88" s="10"/>
      <c r="X88" s="10"/>
      <c r="Y88" s="10"/>
      <c r="Z88" s="10"/>
      <c r="AA88" s="10"/>
      <c r="AB88" s="10"/>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4"/>
      <c r="DD88" s="4"/>
      <c r="DE88" s="3"/>
      <c r="DF88" s="4"/>
      <c r="DG88" s="4"/>
      <c r="DH88" s="4"/>
      <c r="DI88" s="4"/>
      <c r="DJ88" s="4"/>
      <c r="DK88" s="4"/>
      <c r="DL88" s="4"/>
      <c r="DM88" s="4"/>
      <c r="DN88" s="4"/>
      <c r="DO88" s="4"/>
      <c r="DP88" s="4"/>
      <c r="DQ88" s="4"/>
      <c r="DR88" s="4"/>
      <c r="DS88" s="4"/>
      <c r="DT88" s="4"/>
      <c r="DU88" s="3"/>
      <c r="DV88" s="3"/>
      <c r="DW88" s="3"/>
      <c r="DX88" s="3"/>
      <c r="DY88" s="3"/>
      <c r="DZ88" s="3"/>
      <c r="EA88" s="3"/>
    </row>
    <row r="89" spans="1:131" x14ac:dyDescent="0.3">
      <c r="A89" s="20" t="s">
        <v>32</v>
      </c>
      <c r="B89" s="28"/>
      <c r="C89" s="28"/>
      <c r="D89" s="28"/>
      <c r="E89" s="28"/>
      <c r="F89" s="28"/>
      <c r="G89" s="29"/>
      <c r="H89" s="533"/>
      <c r="I89" s="40" t="s">
        <v>4</v>
      </c>
      <c r="J89" s="70"/>
      <c r="K89" s="34" t="str">
        <f t="shared" ref="K89" si="293">IF(H85="","",J89/$J$7)</f>
        <v/>
      </c>
      <c r="L89" s="35">
        <f>IF(OR($F$35="",$F$35=0),0,IF(H85="","",LOOKUP(H85,$AK$4:$AK$36,AR$4:AR$36)))</f>
        <v>0</v>
      </c>
      <c r="M89" s="35" t="str">
        <f t="shared" ref="M89" si="294">IF(H85="","",L89*K89)</f>
        <v/>
      </c>
      <c r="N89" s="40" t="s">
        <v>10</v>
      </c>
      <c r="O89" s="70"/>
      <c r="P89" s="34" t="str">
        <f t="shared" ref="P89" si="295">IF(H85="","",O89/$O$7)</f>
        <v/>
      </c>
      <c r="Q89" s="35">
        <f>IF(OR($F$38="",$F$38=0),0,IF(H85="","",LOOKUP(H85,$AK$4:$AK$36,AX$4:AX$36)))</f>
        <v>0</v>
      </c>
      <c r="R89" s="36" t="str">
        <f t="shared" ref="R89" si="296">IF(H85="","",Q89*P89)</f>
        <v/>
      </c>
      <c r="S89" s="10"/>
      <c r="T89" s="10"/>
      <c r="U89" s="10"/>
      <c r="V89" s="10"/>
      <c r="W89" s="10"/>
      <c r="X89" s="10"/>
      <c r="Y89" s="10"/>
      <c r="Z89" s="10"/>
      <c r="AA89" s="10"/>
      <c r="AB89" s="10"/>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4"/>
      <c r="DD89" s="4"/>
      <c r="DE89" s="3"/>
      <c r="DF89" s="4"/>
      <c r="DG89" s="4"/>
      <c r="DH89" s="4"/>
      <c r="DI89" s="4"/>
      <c r="DJ89" s="4"/>
      <c r="DK89" s="4"/>
      <c r="DL89" s="4"/>
      <c r="DM89" s="4"/>
      <c r="DN89" s="4"/>
      <c r="DO89" s="4"/>
      <c r="DP89" s="4"/>
      <c r="DQ89" s="4"/>
      <c r="DR89" s="4"/>
      <c r="DS89" s="4"/>
      <c r="DT89" s="4"/>
      <c r="DU89" s="3"/>
      <c r="DV89" s="3"/>
      <c r="DW89" s="3"/>
      <c r="DX89" s="3"/>
      <c r="DY89" s="3"/>
      <c r="DZ89" s="3"/>
      <c r="EA89" s="3"/>
    </row>
    <row r="90" spans="1:131" x14ac:dyDescent="0.3">
      <c r="A90" s="20" t="s">
        <v>26</v>
      </c>
      <c r="B90" s="28"/>
      <c r="C90" s="28"/>
      <c r="D90" s="28"/>
      <c r="E90" s="28"/>
      <c r="F90" s="28"/>
      <c r="G90" s="29"/>
      <c r="H90" s="533"/>
      <c r="I90" s="40" t="s">
        <v>5</v>
      </c>
      <c r="J90" s="70"/>
      <c r="K90" s="34" t="str">
        <f t="shared" ref="K90" si="297">IF(H85="","",J90/$J$8)</f>
        <v/>
      </c>
      <c r="L90" s="35">
        <f>IF(OR($G$35="",$G$35=0),0,IF(H85="","",LOOKUP(H85,$AK$4:$AK$36,AS$4:AS$36)))</f>
        <v>0</v>
      </c>
      <c r="M90" s="35" t="str">
        <f t="shared" ref="M90" si="298">IF(H85="","",L90*K90)</f>
        <v/>
      </c>
      <c r="N90" s="40" t="s">
        <v>11</v>
      </c>
      <c r="O90" s="70"/>
      <c r="P90" s="34" t="str">
        <f t="shared" ref="P90" si="299">IF(H85="","",O90/$O$8)</f>
        <v/>
      </c>
      <c r="Q90" s="35">
        <f>IF(OR($G$38="",$G$38=0),0,IF(H85="","",LOOKUP(H85,$AK$4:$AK$36,AY$4:AY$36)))</f>
        <v>0</v>
      </c>
      <c r="R90" s="36" t="str">
        <f t="shared" ref="R90" si="300">IF(H85="","",Q90*P90)</f>
        <v/>
      </c>
      <c r="S90" s="10"/>
      <c r="T90" s="10"/>
      <c r="U90" s="10"/>
      <c r="V90" s="10"/>
      <c r="W90" s="10"/>
      <c r="X90" s="10"/>
      <c r="Y90" s="10"/>
      <c r="Z90" s="10"/>
      <c r="AA90" s="10"/>
      <c r="AB90" s="10"/>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4"/>
      <c r="DD90" s="4"/>
      <c r="DE90" s="3"/>
      <c r="DF90" s="4"/>
      <c r="DG90" s="4"/>
      <c r="DH90" s="4"/>
      <c r="DI90" s="4"/>
      <c r="DJ90" s="4"/>
      <c r="DK90" s="4"/>
      <c r="DL90" s="4"/>
      <c r="DM90" s="4"/>
      <c r="DN90" s="4"/>
      <c r="DO90" s="4"/>
      <c r="DP90" s="4"/>
      <c r="DQ90" s="4"/>
      <c r="DR90" s="4"/>
      <c r="DS90" s="4"/>
      <c r="DT90" s="4"/>
      <c r="DU90" s="3"/>
      <c r="DV90" s="3"/>
      <c r="DW90" s="3"/>
      <c r="DX90" s="3"/>
      <c r="DY90" s="3"/>
      <c r="DZ90" s="3"/>
      <c r="EA90" s="3"/>
    </row>
    <row r="91" spans="1:131" x14ac:dyDescent="0.3">
      <c r="A91" s="72" t="s">
        <v>45</v>
      </c>
      <c r="B91" s="73" t="s">
        <v>6</v>
      </c>
      <c r="C91" s="73" t="s">
        <v>7</v>
      </c>
      <c r="D91" s="73" t="s">
        <v>8</v>
      </c>
      <c r="E91" s="73" t="s">
        <v>9</v>
      </c>
      <c r="F91" s="73" t="s">
        <v>10</v>
      </c>
      <c r="G91" s="19" t="s">
        <v>11</v>
      </c>
      <c r="H91" s="533"/>
      <c r="I91" s="40" t="s">
        <v>0</v>
      </c>
      <c r="J91" s="70"/>
      <c r="K91" s="34" t="str">
        <f t="shared" ref="K91" si="301">IF(H91="","",J91/$J$3)</f>
        <v/>
      </c>
      <c r="L91" s="35">
        <f>IF(OR($B$35="",$B$35=0),0,IF(H91="","",LOOKUP(H91,$AK$4:$AK$36,AN$4:AN$36)))</f>
        <v>0</v>
      </c>
      <c r="M91" s="35" t="str">
        <f t="shared" ref="M91" si="302">IF(H91="","",L91*K91)</f>
        <v/>
      </c>
      <c r="N91" s="40" t="s">
        <v>6</v>
      </c>
      <c r="O91" s="70"/>
      <c r="P91" s="34" t="str">
        <f t="shared" ref="P91" si="303">IF(H91="","",O91/$O$3)</f>
        <v/>
      </c>
      <c r="Q91" s="35">
        <f>IF(OR($B$38="",$B$38=0),0,IF(H91="","",LOOKUP(H91,$AK$4:$AK$36,AT$4:AT$36)))</f>
        <v>0</v>
      </c>
      <c r="R91" s="36" t="str">
        <f t="shared" ref="R91" si="304">IF(H91="","",Q91*P91)</f>
        <v/>
      </c>
      <c r="S91" s="10"/>
      <c r="T91" s="10"/>
      <c r="U91" s="10"/>
      <c r="V91" s="10"/>
      <c r="W91" s="10"/>
      <c r="X91" s="10"/>
      <c r="Y91" s="10"/>
      <c r="Z91" s="10"/>
      <c r="AA91" s="10"/>
      <c r="AB91" s="10"/>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4"/>
      <c r="DD91" s="4"/>
      <c r="DE91" s="3"/>
      <c r="DF91" s="4"/>
      <c r="DG91" s="4"/>
      <c r="DH91" s="4"/>
      <c r="DI91" s="4"/>
      <c r="DJ91" s="4"/>
      <c r="DK91" s="4"/>
      <c r="DL91" s="4"/>
      <c r="DM91" s="4"/>
      <c r="DN91" s="4"/>
      <c r="DO91" s="4"/>
      <c r="DP91" s="4"/>
      <c r="DQ91" s="4"/>
      <c r="DR91" s="4"/>
      <c r="DS91" s="4"/>
      <c r="DT91" s="4"/>
      <c r="DU91" s="3"/>
      <c r="DV91" s="3"/>
      <c r="DW91" s="3"/>
      <c r="DX91" s="3"/>
      <c r="DY91" s="3"/>
      <c r="DZ91" s="3"/>
      <c r="EA91" s="3"/>
    </row>
    <row r="92" spans="1:131" x14ac:dyDescent="0.3">
      <c r="A92" s="20" t="s">
        <v>32</v>
      </c>
      <c r="B92" s="28"/>
      <c r="C92" s="28"/>
      <c r="D92" s="28"/>
      <c r="E92" s="28"/>
      <c r="F92" s="28"/>
      <c r="G92" s="29"/>
      <c r="H92" s="533"/>
      <c r="I92" s="40" t="s">
        <v>1</v>
      </c>
      <c r="J92" s="70"/>
      <c r="K92" s="34" t="str">
        <f t="shared" ref="K92" si="305">IF(H91="","",J92/$J$4)</f>
        <v/>
      </c>
      <c r="L92" s="35">
        <f>IF(OR($C$35="",$C$35=0),0,IF(H91="","",LOOKUP(H91,$AK$4:$AK$36,AO$4:AO$36)))</f>
        <v>0</v>
      </c>
      <c r="M92" s="35" t="str">
        <f t="shared" ref="M92" si="306">IF(H91="","",L92*K92)</f>
        <v/>
      </c>
      <c r="N92" s="40" t="s">
        <v>7</v>
      </c>
      <c r="O92" s="70"/>
      <c r="P92" s="34" t="str">
        <f t="shared" ref="P92" si="307">IF(H91="","",O92/$O$4)</f>
        <v/>
      </c>
      <c r="Q92" s="35">
        <f>IF(OR($C$38="",$C$38=0),0,IF(H91="","",LOOKUP(H91,$AK$4:$AK$36,AU$4:AU$36)))</f>
        <v>0</v>
      </c>
      <c r="R92" s="36" t="str">
        <f t="shared" ref="R92" si="308">IF(H91="","",Q92*P92)</f>
        <v/>
      </c>
      <c r="S92" s="10"/>
      <c r="T92" s="10"/>
      <c r="U92" s="10"/>
      <c r="V92" s="10"/>
      <c r="W92" s="10"/>
      <c r="X92" s="10"/>
      <c r="Y92" s="10"/>
      <c r="Z92" s="10"/>
      <c r="AA92" s="10"/>
      <c r="AB92" s="10"/>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4"/>
      <c r="DD92" s="4"/>
      <c r="DE92" s="3"/>
      <c r="DF92" s="4"/>
      <c r="DG92" s="4"/>
      <c r="DH92" s="4"/>
      <c r="DI92" s="4"/>
      <c r="DJ92" s="4"/>
      <c r="DK92" s="4"/>
      <c r="DL92" s="4"/>
      <c r="DM92" s="4"/>
      <c r="DN92" s="4"/>
      <c r="DO92" s="4"/>
      <c r="DP92" s="4"/>
      <c r="DQ92" s="4"/>
      <c r="DR92" s="4"/>
      <c r="DS92" s="4"/>
      <c r="DT92" s="4"/>
      <c r="DU92" s="3"/>
      <c r="DV92" s="3"/>
      <c r="DW92" s="3"/>
      <c r="DX92" s="3"/>
      <c r="DY92" s="3"/>
      <c r="DZ92" s="3"/>
      <c r="EA92" s="3"/>
    </row>
    <row r="93" spans="1:131" x14ac:dyDescent="0.3">
      <c r="A93" s="20" t="s">
        <v>26</v>
      </c>
      <c r="B93" s="28"/>
      <c r="C93" s="28"/>
      <c r="D93" s="28"/>
      <c r="E93" s="28"/>
      <c r="F93" s="28"/>
      <c r="G93" s="29"/>
      <c r="H93" s="533"/>
      <c r="I93" s="40" t="s">
        <v>2</v>
      </c>
      <c r="J93" s="70"/>
      <c r="K93" s="34" t="str">
        <f t="shared" ref="K93" si="309">IF(H91="","",J93/$J$5)</f>
        <v/>
      </c>
      <c r="L93" s="35">
        <f>IF(OR($D$35="",$D$35=0),0,IF(H91="","",LOOKUP(H91,$AK$4:$AK$36,AP$4:AP$36)))</f>
        <v>0</v>
      </c>
      <c r="M93" s="35" t="str">
        <f t="shared" ref="M93" si="310">IF(H91="","",L93*K93)</f>
        <v/>
      </c>
      <c r="N93" s="40" t="s">
        <v>8</v>
      </c>
      <c r="O93" s="70"/>
      <c r="P93" s="34" t="str">
        <f t="shared" ref="P93" si="311">IF(H91="","",O93/$O$5)</f>
        <v/>
      </c>
      <c r="Q93" s="35">
        <f>IF(OR($D$38="",$D$38=0),0,IF(H91="","",LOOKUP(H91,$AK$4:$AK$36,AV$4:AV$36)))</f>
        <v>0</v>
      </c>
      <c r="R93" s="36" t="str">
        <f t="shared" ref="R93" si="312">IF(H91="","",Q93*P93)</f>
        <v/>
      </c>
      <c r="S93" s="10"/>
      <c r="T93" s="10"/>
      <c r="U93" s="10"/>
      <c r="V93" s="10"/>
      <c r="W93" s="10"/>
      <c r="X93" s="10"/>
      <c r="Y93" s="10"/>
      <c r="Z93" s="10"/>
      <c r="AA93" s="10"/>
      <c r="AB93" s="10"/>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4"/>
      <c r="DD93" s="4"/>
      <c r="DE93" s="3"/>
      <c r="DF93" s="4"/>
      <c r="DG93" s="4"/>
      <c r="DH93" s="4"/>
      <c r="DI93" s="4"/>
      <c r="DJ93" s="4"/>
      <c r="DK93" s="4"/>
      <c r="DL93" s="4"/>
      <c r="DM93" s="4"/>
      <c r="DN93" s="4"/>
      <c r="DO93" s="4"/>
      <c r="DP93" s="4"/>
      <c r="DQ93" s="4"/>
      <c r="DR93" s="4"/>
      <c r="DS93" s="4"/>
      <c r="DT93" s="4"/>
      <c r="DU93" s="3"/>
      <c r="DV93" s="3"/>
      <c r="DW93" s="3"/>
      <c r="DX93" s="3"/>
      <c r="DY93" s="3"/>
      <c r="DZ93" s="3"/>
      <c r="EA93" s="3"/>
    </row>
    <row r="94" spans="1:131" ht="19.2" thickBot="1" x14ac:dyDescent="0.35">
      <c r="A94" s="541"/>
      <c r="B94" s="542"/>
      <c r="C94" s="542"/>
      <c r="D94" s="542"/>
      <c r="E94" s="542"/>
      <c r="F94" s="542"/>
      <c r="G94" s="543"/>
      <c r="H94" s="533"/>
      <c r="I94" s="40" t="s">
        <v>3</v>
      </c>
      <c r="J94" s="70"/>
      <c r="K94" s="34" t="str">
        <f t="shared" ref="K94" si="313">IF(H91="","",J94/$J$6)</f>
        <v/>
      </c>
      <c r="L94" s="35">
        <f>IF(OR($E$35="",$E$35=0),0,IF(H91="","",LOOKUP(H91,$AK$4:$AK$36,AQ$4:AQ$36)))</f>
        <v>0</v>
      </c>
      <c r="M94" s="35" t="str">
        <f t="shared" ref="M94" si="314">IF(H91="","",L94*K94)</f>
        <v/>
      </c>
      <c r="N94" s="40" t="s">
        <v>9</v>
      </c>
      <c r="O94" s="70"/>
      <c r="P94" s="34" t="str">
        <f t="shared" ref="P94" si="315">IF(H91="","",O94/$O$6)</f>
        <v/>
      </c>
      <c r="Q94" s="35">
        <f>IF(OR($E$38="",$E$38=0),0,IF(H91="","",LOOKUP(H91,$AK$4:$AK$36,AW$4:AW$36)))</f>
        <v>0</v>
      </c>
      <c r="R94" s="36" t="str">
        <f t="shared" ref="R94" si="316">IF(H91="","",Q94*P94)</f>
        <v/>
      </c>
      <c r="S94" s="10"/>
      <c r="T94" s="10"/>
      <c r="U94" s="10"/>
      <c r="V94" s="10"/>
      <c r="W94" s="10"/>
      <c r="X94" s="10"/>
      <c r="Y94" s="10"/>
      <c r="Z94" s="10"/>
      <c r="AA94" s="10"/>
      <c r="AB94" s="10"/>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4"/>
      <c r="DD94" s="4"/>
      <c r="DE94" s="3"/>
      <c r="DF94" s="4"/>
      <c r="DG94" s="4"/>
      <c r="DH94" s="4"/>
      <c r="DI94" s="4"/>
      <c r="DJ94" s="4"/>
      <c r="DK94" s="4"/>
      <c r="DL94" s="4"/>
      <c r="DM94" s="4"/>
      <c r="DN94" s="4"/>
      <c r="DO94" s="4"/>
      <c r="DP94" s="4"/>
      <c r="DQ94" s="4"/>
      <c r="DR94" s="4"/>
      <c r="DS94" s="4"/>
      <c r="DT94" s="4"/>
      <c r="DU94" s="3"/>
      <c r="DV94" s="3"/>
      <c r="DW94" s="3"/>
      <c r="DX94" s="3"/>
      <c r="DY94" s="3"/>
      <c r="DZ94" s="3"/>
      <c r="EA94" s="3"/>
    </row>
    <row r="95" spans="1:131" x14ac:dyDescent="0.3">
      <c r="A95" s="531" t="s">
        <v>137</v>
      </c>
      <c r="B95" s="499"/>
      <c r="C95" s="48">
        <f>IF(SUM(B98:G98,B101:G101)=0,0,AVERAGE(B98:G98,B101:G101))</f>
        <v>0</v>
      </c>
      <c r="D95" s="17" t="s">
        <v>87</v>
      </c>
      <c r="E95" s="539">
        <f>SUM(B97:G97,B100:G100)</f>
        <v>0</v>
      </c>
      <c r="F95" s="540"/>
      <c r="G95" s="18" t="s">
        <v>44</v>
      </c>
      <c r="H95" s="533"/>
      <c r="I95" s="40" t="s">
        <v>4</v>
      </c>
      <c r="J95" s="70"/>
      <c r="K95" s="34" t="str">
        <f t="shared" ref="K95" si="317">IF(H91="","",J95/$J$7)</f>
        <v/>
      </c>
      <c r="L95" s="35">
        <f>IF(OR($F$35="",$F$35=0),0,IF(H91="","",LOOKUP(H91,$AK$4:$AK$36,AR$4:AR$36)))</f>
        <v>0</v>
      </c>
      <c r="M95" s="35" t="str">
        <f t="shared" ref="M95" si="318">IF(H91="","",L95*K95)</f>
        <v/>
      </c>
      <c r="N95" s="40" t="s">
        <v>10</v>
      </c>
      <c r="O95" s="70"/>
      <c r="P95" s="34" t="str">
        <f t="shared" ref="P95" si="319">IF(H91="","",O95/$O$7)</f>
        <v/>
      </c>
      <c r="Q95" s="35">
        <f>IF(OR($F$38="",$F$38=0),0,IF(H91="","",LOOKUP(H91,$AK$4:$AK$36,AX$4:AX$36)))</f>
        <v>0</v>
      </c>
      <c r="R95" s="36" t="str">
        <f t="shared" ref="R95" si="320">IF(H91="","",Q95*P95)</f>
        <v/>
      </c>
      <c r="S95" s="10"/>
      <c r="T95" s="10"/>
      <c r="U95" s="10"/>
      <c r="V95" s="10"/>
      <c r="W95" s="10"/>
      <c r="X95" s="10"/>
      <c r="Y95" s="10"/>
      <c r="Z95" s="10"/>
      <c r="AA95" s="10"/>
      <c r="AB95" s="10"/>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4"/>
      <c r="DD95" s="4"/>
      <c r="DE95" s="3"/>
      <c r="DF95" s="4"/>
      <c r="DG95" s="4"/>
      <c r="DH95" s="4"/>
      <c r="DI95" s="4"/>
      <c r="DJ95" s="4"/>
      <c r="DK95" s="4"/>
      <c r="DL95" s="4"/>
      <c r="DM95" s="4"/>
      <c r="DN95" s="4"/>
      <c r="DO95" s="4"/>
      <c r="DP95" s="4"/>
      <c r="DQ95" s="4"/>
      <c r="DR95" s="4"/>
      <c r="DS95" s="4"/>
      <c r="DT95" s="4"/>
      <c r="DU95" s="3"/>
      <c r="DV95" s="3"/>
      <c r="DW95" s="3"/>
      <c r="DX95" s="3"/>
      <c r="DY95" s="3"/>
      <c r="DZ95" s="3"/>
      <c r="EA95" s="3"/>
    </row>
    <row r="96" spans="1:131" x14ac:dyDescent="0.3">
      <c r="A96" s="72" t="s">
        <v>45</v>
      </c>
      <c r="B96" s="73" t="s">
        <v>0</v>
      </c>
      <c r="C96" s="73" t="s">
        <v>1</v>
      </c>
      <c r="D96" s="73" t="s">
        <v>2</v>
      </c>
      <c r="E96" s="73" t="s">
        <v>3</v>
      </c>
      <c r="F96" s="73" t="s">
        <v>4</v>
      </c>
      <c r="G96" s="19" t="s">
        <v>5</v>
      </c>
      <c r="H96" s="533"/>
      <c r="I96" s="40" t="s">
        <v>5</v>
      </c>
      <c r="J96" s="70"/>
      <c r="K96" s="34" t="str">
        <f t="shared" ref="K96" si="321">IF(H91="","",J96/$J$8)</f>
        <v/>
      </c>
      <c r="L96" s="35">
        <f>IF(OR($G$35="",$G$35=0),0,IF(H91="","",LOOKUP(H91,$AK$4:$AK$36,AS$4:AS$36)))</f>
        <v>0</v>
      </c>
      <c r="M96" s="35" t="str">
        <f t="shared" ref="M96" si="322">IF(H91="","",L96*K96)</f>
        <v/>
      </c>
      <c r="N96" s="40" t="s">
        <v>11</v>
      </c>
      <c r="O96" s="70"/>
      <c r="P96" s="34" t="str">
        <f t="shared" ref="P96" si="323">IF(H91="","",O96/$O$8)</f>
        <v/>
      </c>
      <c r="Q96" s="35">
        <f>IF(OR($G$38="",$G$38=0),0,IF(H91="","",LOOKUP(H91,$AK$4:$AK$36,AY$4:AY$36)))</f>
        <v>0</v>
      </c>
      <c r="R96" s="36" t="str">
        <f t="shared" ref="R96" si="324">IF(H91="","",Q96*P96)</f>
        <v/>
      </c>
      <c r="S96" s="10"/>
      <c r="T96" s="10"/>
      <c r="U96" s="10"/>
      <c r="V96" s="10"/>
      <c r="W96" s="10"/>
      <c r="X96" s="10"/>
      <c r="Y96" s="10"/>
      <c r="Z96" s="10"/>
      <c r="AA96" s="10"/>
      <c r="AB96" s="10"/>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4"/>
      <c r="DD96" s="4"/>
      <c r="DE96" s="3"/>
      <c r="DF96" s="4"/>
      <c r="DG96" s="4"/>
      <c r="DH96" s="4"/>
      <c r="DI96" s="4"/>
      <c r="DJ96" s="4"/>
      <c r="DK96" s="4"/>
      <c r="DL96" s="4"/>
      <c r="DM96" s="4"/>
      <c r="DN96" s="4"/>
      <c r="DO96" s="4"/>
      <c r="DP96" s="4"/>
      <c r="DQ96" s="4"/>
      <c r="DR96" s="4"/>
      <c r="DS96" s="4"/>
      <c r="DT96" s="4"/>
      <c r="DU96" s="3"/>
      <c r="DV96" s="3"/>
      <c r="DW96" s="3"/>
      <c r="DX96" s="3"/>
      <c r="DY96" s="3"/>
      <c r="DZ96" s="3"/>
      <c r="EA96" s="3"/>
    </row>
    <row r="97" spans="1:131" x14ac:dyDescent="0.3">
      <c r="A97" s="20" t="s">
        <v>43</v>
      </c>
      <c r="B97" s="28"/>
      <c r="C97" s="28"/>
      <c r="D97" s="28"/>
      <c r="E97" s="28"/>
      <c r="F97" s="28"/>
      <c r="G97" s="29"/>
      <c r="H97" s="533"/>
      <c r="I97" s="40" t="s">
        <v>0</v>
      </c>
      <c r="J97" s="70"/>
      <c r="K97" s="34" t="str">
        <f t="shared" ref="K97" si="325">IF(H97="","",J97/$J$3)</f>
        <v/>
      </c>
      <c r="L97" s="35">
        <f>IF(OR($B$35="",$B$35=0),0,IF(H97="","",LOOKUP(H97,$AK$4:$AK$36,AN$4:AN$36)))</f>
        <v>0</v>
      </c>
      <c r="M97" s="35" t="str">
        <f t="shared" ref="M97" si="326">IF(H97="","",L97*K97)</f>
        <v/>
      </c>
      <c r="N97" s="40" t="s">
        <v>6</v>
      </c>
      <c r="O97" s="70"/>
      <c r="P97" s="34" t="str">
        <f t="shared" ref="P97" si="327">IF(H97="","",O97/$O$3)</f>
        <v/>
      </c>
      <c r="Q97" s="35">
        <f>IF(OR($B$38="",$B$38=0),0,IF(H97="","",LOOKUP(H97,$AK$4:$AK$36,AT$4:AT$36)))</f>
        <v>0</v>
      </c>
      <c r="R97" s="36" t="str">
        <f t="shared" ref="R97" si="328">IF(H97="","",Q97*P97)</f>
        <v/>
      </c>
      <c r="S97" s="10"/>
      <c r="T97" s="10"/>
      <c r="U97" s="10"/>
      <c r="V97" s="10"/>
      <c r="W97" s="10"/>
      <c r="X97" s="10"/>
      <c r="Y97" s="10"/>
      <c r="Z97" s="10"/>
      <c r="AA97" s="10"/>
      <c r="AB97" s="10"/>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4"/>
      <c r="DD97" s="4"/>
      <c r="DE97" s="3"/>
      <c r="DF97" s="4"/>
      <c r="DG97" s="4"/>
      <c r="DH97" s="4"/>
      <c r="DI97" s="4"/>
      <c r="DJ97" s="4"/>
      <c r="DK97" s="4"/>
      <c r="DL97" s="4"/>
      <c r="DM97" s="4"/>
      <c r="DN97" s="4"/>
      <c r="DO97" s="4"/>
      <c r="DP97" s="4"/>
      <c r="DQ97" s="4"/>
      <c r="DR97" s="4"/>
      <c r="DS97" s="4"/>
      <c r="DT97" s="4"/>
      <c r="DU97" s="3"/>
      <c r="DV97" s="3"/>
      <c r="DW97" s="3"/>
      <c r="DX97" s="3"/>
      <c r="DY97" s="3"/>
      <c r="DZ97" s="3"/>
      <c r="EA97" s="3"/>
    </row>
    <row r="98" spans="1:131" x14ac:dyDescent="0.3">
      <c r="A98" s="20" t="s">
        <v>86</v>
      </c>
      <c r="B98" s="28"/>
      <c r="C98" s="28"/>
      <c r="D98" s="28"/>
      <c r="E98" s="28"/>
      <c r="F98" s="28"/>
      <c r="G98" s="29"/>
      <c r="H98" s="533"/>
      <c r="I98" s="40" t="s">
        <v>1</v>
      </c>
      <c r="J98" s="70"/>
      <c r="K98" s="34" t="str">
        <f t="shared" ref="K98" si="329">IF(H97="","",J98/$J$4)</f>
        <v/>
      </c>
      <c r="L98" s="35">
        <f>IF(OR($C$35="",$C$35=0),0,IF(H97="","",LOOKUP(H97,$AK$4:$AK$36,AO$4:AO$36)))</f>
        <v>0</v>
      </c>
      <c r="M98" s="35" t="str">
        <f t="shared" ref="M98" si="330">IF(H97="","",L98*K98)</f>
        <v/>
      </c>
      <c r="N98" s="40" t="s">
        <v>7</v>
      </c>
      <c r="O98" s="70"/>
      <c r="P98" s="34" t="str">
        <f t="shared" ref="P98" si="331">IF(H97="","",O98/$O$4)</f>
        <v/>
      </c>
      <c r="Q98" s="35">
        <f>IF(OR($C$38="",$C$38=0),0,IF(H97="","",LOOKUP(H97,$AK$4:$AK$36,AU$4:AU$36)))</f>
        <v>0</v>
      </c>
      <c r="R98" s="36" t="str">
        <f t="shared" ref="R98" si="332">IF(H97="","",Q98*P98)</f>
        <v/>
      </c>
      <c r="S98" s="10"/>
      <c r="T98" s="10"/>
      <c r="U98" s="10"/>
      <c r="V98" s="10"/>
      <c r="W98" s="10"/>
      <c r="X98" s="10"/>
      <c r="Y98" s="10"/>
      <c r="Z98" s="10"/>
      <c r="AA98" s="10"/>
      <c r="AB98" s="10"/>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4"/>
      <c r="DD98" s="4"/>
      <c r="DE98" s="3"/>
      <c r="DF98" s="4"/>
      <c r="DG98" s="4"/>
      <c r="DH98" s="4"/>
      <c r="DI98" s="4"/>
      <c r="DJ98" s="4"/>
      <c r="DK98" s="4"/>
      <c r="DL98" s="4"/>
      <c r="DM98" s="4"/>
      <c r="DN98" s="4"/>
      <c r="DO98" s="4"/>
      <c r="DP98" s="4"/>
      <c r="DQ98" s="4"/>
      <c r="DR98" s="4"/>
      <c r="DS98" s="4"/>
      <c r="DT98" s="4"/>
      <c r="DU98" s="3"/>
      <c r="DV98" s="3"/>
      <c r="DW98" s="3"/>
      <c r="DX98" s="3"/>
      <c r="DY98" s="3"/>
      <c r="DZ98" s="3"/>
      <c r="EA98" s="3"/>
    </row>
    <row r="99" spans="1:131" x14ac:dyDescent="0.3">
      <c r="A99" s="72" t="s">
        <v>45</v>
      </c>
      <c r="B99" s="73" t="s">
        <v>6</v>
      </c>
      <c r="C99" s="73" t="s">
        <v>7</v>
      </c>
      <c r="D99" s="73" t="s">
        <v>8</v>
      </c>
      <c r="E99" s="73" t="s">
        <v>9</v>
      </c>
      <c r="F99" s="73" t="s">
        <v>10</v>
      </c>
      <c r="G99" s="19" t="s">
        <v>11</v>
      </c>
      <c r="H99" s="533"/>
      <c r="I99" s="40" t="s">
        <v>2</v>
      </c>
      <c r="J99" s="70"/>
      <c r="K99" s="34" t="str">
        <f t="shared" ref="K99" si="333">IF(H97="","",J99/$J$5)</f>
        <v/>
      </c>
      <c r="L99" s="35">
        <f>IF(OR($D$35="",$D$35=0),0,IF(H97="","",LOOKUP(H97,$AK$4:$AK$36,AP$4:AP$36)))</f>
        <v>0</v>
      </c>
      <c r="M99" s="35" t="str">
        <f t="shared" ref="M99" si="334">IF(H97="","",L99*K99)</f>
        <v/>
      </c>
      <c r="N99" s="40" t="s">
        <v>8</v>
      </c>
      <c r="O99" s="70"/>
      <c r="P99" s="34" t="str">
        <f t="shared" ref="P99" si="335">IF(H97="","",O99/$O$5)</f>
        <v/>
      </c>
      <c r="Q99" s="35">
        <f>IF(OR($D$38="",$D$38=0),0,IF(H97="","",LOOKUP(H97,$AK$4:$AK$36,AV$4:AV$36)))</f>
        <v>0</v>
      </c>
      <c r="R99" s="36" t="str">
        <f t="shared" ref="R99" si="336">IF(H97="","",Q99*P99)</f>
        <v/>
      </c>
      <c r="S99" s="10"/>
      <c r="T99" s="10"/>
      <c r="U99" s="10"/>
      <c r="V99" s="10"/>
      <c r="W99" s="10"/>
      <c r="X99" s="10"/>
      <c r="Y99" s="10"/>
      <c r="Z99" s="10"/>
      <c r="AA99" s="10"/>
      <c r="AB99" s="10"/>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4"/>
      <c r="DD99" s="4"/>
      <c r="DE99" s="3"/>
      <c r="DF99" s="4"/>
      <c r="DG99" s="4"/>
      <c r="DH99" s="4"/>
      <c r="DI99" s="4"/>
      <c r="DJ99" s="4"/>
      <c r="DK99" s="4"/>
      <c r="DL99" s="4"/>
      <c r="DM99" s="4"/>
      <c r="DN99" s="4"/>
      <c r="DO99" s="4"/>
      <c r="DP99" s="4"/>
      <c r="DQ99" s="4"/>
      <c r="DR99" s="4"/>
      <c r="DS99" s="4"/>
      <c r="DT99" s="4"/>
      <c r="DU99" s="3"/>
      <c r="DV99" s="3"/>
      <c r="DW99" s="3"/>
      <c r="DX99" s="3"/>
      <c r="DY99" s="3"/>
      <c r="DZ99" s="3"/>
      <c r="EA99" s="3"/>
    </row>
    <row r="100" spans="1:131" x14ac:dyDescent="0.3">
      <c r="A100" s="20" t="s">
        <v>43</v>
      </c>
      <c r="B100" s="28"/>
      <c r="C100" s="28"/>
      <c r="D100" s="28"/>
      <c r="E100" s="28"/>
      <c r="F100" s="28"/>
      <c r="G100" s="29"/>
      <c r="H100" s="533"/>
      <c r="I100" s="40" t="s">
        <v>3</v>
      </c>
      <c r="J100" s="70"/>
      <c r="K100" s="34" t="str">
        <f t="shared" ref="K100" si="337">IF(H97="","",J100/$J$6)</f>
        <v/>
      </c>
      <c r="L100" s="35">
        <f>IF(OR($E$35="",$E$35=0),0,IF(H97="","",LOOKUP(H97,$AK$4:$AK$36,AQ$4:AQ$36)))</f>
        <v>0</v>
      </c>
      <c r="M100" s="35" t="str">
        <f t="shared" ref="M100" si="338">IF(H97="","",L100*K100)</f>
        <v/>
      </c>
      <c r="N100" s="40" t="s">
        <v>9</v>
      </c>
      <c r="O100" s="70"/>
      <c r="P100" s="34" t="str">
        <f t="shared" ref="P100" si="339">IF(H97="","",O100/$O$6)</f>
        <v/>
      </c>
      <c r="Q100" s="35">
        <f>IF(OR($E$38="",$E$38=0),0,IF(H97="","",LOOKUP(H97,$AK$4:$AK$36,AW$4:AW$36)))</f>
        <v>0</v>
      </c>
      <c r="R100" s="36" t="str">
        <f t="shared" ref="R100" si="340">IF(H97="","",Q100*P100)</f>
        <v/>
      </c>
      <c r="S100" s="10"/>
      <c r="T100" s="10"/>
      <c r="U100" s="10"/>
      <c r="V100" s="10"/>
      <c r="W100" s="10"/>
      <c r="X100" s="10"/>
      <c r="Y100" s="10"/>
      <c r="Z100" s="10"/>
      <c r="AA100" s="10"/>
      <c r="AB100" s="10"/>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4"/>
      <c r="DD100" s="4"/>
      <c r="DE100" s="3"/>
      <c r="DF100" s="4"/>
      <c r="DG100" s="4"/>
      <c r="DH100" s="4"/>
      <c r="DI100" s="4"/>
      <c r="DJ100" s="4"/>
      <c r="DK100" s="4"/>
      <c r="DL100" s="4"/>
      <c r="DM100" s="4"/>
      <c r="DN100" s="4"/>
      <c r="DO100" s="4"/>
      <c r="DP100" s="4"/>
      <c r="DQ100" s="4"/>
      <c r="DR100" s="4"/>
      <c r="DS100" s="4"/>
      <c r="DT100" s="4"/>
      <c r="DU100" s="3"/>
      <c r="DV100" s="3"/>
      <c r="DW100" s="3"/>
      <c r="DX100" s="3"/>
      <c r="DY100" s="3"/>
      <c r="DZ100" s="3"/>
      <c r="EA100" s="3"/>
    </row>
    <row r="101" spans="1:131" x14ac:dyDescent="0.3">
      <c r="A101" s="20" t="s">
        <v>86</v>
      </c>
      <c r="B101" s="28"/>
      <c r="C101" s="28"/>
      <c r="D101" s="28"/>
      <c r="E101" s="28"/>
      <c r="F101" s="28"/>
      <c r="G101" s="29"/>
      <c r="H101" s="533"/>
      <c r="I101" s="40" t="s">
        <v>4</v>
      </c>
      <c r="J101" s="70"/>
      <c r="K101" s="34" t="str">
        <f t="shared" ref="K101" si="341">IF(H97="","",J101/$J$7)</f>
        <v/>
      </c>
      <c r="L101" s="35">
        <f>IF(OR($F$35="",$F$35=0),0,IF(H97="","",LOOKUP(H97,$AK$4:$AK$36,AR$4:AR$36)))</f>
        <v>0</v>
      </c>
      <c r="M101" s="35" t="str">
        <f t="shared" ref="M101" si="342">IF(H97="","",L101*K101)</f>
        <v/>
      </c>
      <c r="N101" s="40" t="s">
        <v>10</v>
      </c>
      <c r="O101" s="70"/>
      <c r="P101" s="34" t="str">
        <f t="shared" ref="P101" si="343">IF(H97="","",O101/$O$7)</f>
        <v/>
      </c>
      <c r="Q101" s="35">
        <f>IF(OR($F$38="",$F$38=0),0,IF(H97="","",LOOKUP(H97,$AK$4:$AK$36,AX$4:AX$36)))</f>
        <v>0</v>
      </c>
      <c r="R101" s="36" t="str">
        <f t="shared" ref="R101" si="344">IF(H97="","",Q101*P101)</f>
        <v/>
      </c>
      <c r="S101" s="10"/>
      <c r="T101" s="10"/>
      <c r="U101" s="10"/>
      <c r="V101" s="10"/>
      <c r="W101" s="10"/>
      <c r="X101" s="10"/>
      <c r="Y101" s="10"/>
      <c r="Z101" s="10"/>
      <c r="AA101" s="10"/>
      <c r="AB101" s="10"/>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4"/>
      <c r="DD101" s="4"/>
      <c r="DE101" s="3"/>
      <c r="DF101" s="4"/>
      <c r="DG101" s="4"/>
      <c r="DH101" s="4"/>
      <c r="DI101" s="4"/>
      <c r="DJ101" s="4"/>
      <c r="DK101" s="4"/>
      <c r="DL101" s="4"/>
      <c r="DM101" s="4"/>
      <c r="DN101" s="4"/>
      <c r="DO101" s="4"/>
      <c r="DP101" s="4"/>
      <c r="DQ101" s="4"/>
      <c r="DR101" s="4"/>
      <c r="DS101" s="4"/>
      <c r="DT101" s="4"/>
      <c r="DU101" s="3"/>
      <c r="DV101" s="3"/>
      <c r="DW101" s="3"/>
      <c r="DX101" s="3"/>
      <c r="DY101" s="3"/>
      <c r="DZ101" s="3"/>
      <c r="EA101" s="3"/>
    </row>
    <row r="102" spans="1:131" ht="19.2" thickBot="1" x14ac:dyDescent="0.35">
      <c r="A102" s="541"/>
      <c r="B102" s="542"/>
      <c r="C102" s="542"/>
      <c r="D102" s="542"/>
      <c r="E102" s="542"/>
      <c r="F102" s="542"/>
      <c r="G102" s="543"/>
      <c r="H102" s="533"/>
      <c r="I102" s="40" t="s">
        <v>5</v>
      </c>
      <c r="J102" s="70"/>
      <c r="K102" s="34" t="str">
        <f t="shared" ref="K102" si="345">IF(H97="","",J102/$J$8)</f>
        <v/>
      </c>
      <c r="L102" s="35">
        <f>IF(OR($G$35="",$G$35=0),0,IF(H97="","",LOOKUP(H97,$AK$4:$AK$36,AS$4:AS$36)))</f>
        <v>0</v>
      </c>
      <c r="M102" s="35" t="str">
        <f t="shared" ref="M102" si="346">IF(H97="","",L102*K102)</f>
        <v/>
      </c>
      <c r="N102" s="40" t="s">
        <v>11</v>
      </c>
      <c r="O102" s="70"/>
      <c r="P102" s="34" t="str">
        <f t="shared" ref="P102" si="347">IF(H97="","",O102/$O$8)</f>
        <v/>
      </c>
      <c r="Q102" s="35">
        <f>IF(OR($G$38="",$G$38=0),0,IF(H97="","",LOOKUP(H97,$AK$4:$AK$36,AY$4:AY$36)))</f>
        <v>0</v>
      </c>
      <c r="R102" s="36" t="str">
        <f t="shared" ref="R102" si="348">IF(H97="","",Q102*P102)</f>
        <v/>
      </c>
      <c r="S102" s="10"/>
      <c r="T102" s="10"/>
      <c r="U102" s="10"/>
      <c r="V102" s="10"/>
      <c r="W102" s="10"/>
      <c r="X102" s="10"/>
      <c r="Y102" s="10"/>
      <c r="Z102" s="10"/>
      <c r="AA102" s="10"/>
      <c r="AB102" s="10"/>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4"/>
      <c r="DD102" s="4"/>
      <c r="DE102" s="3"/>
      <c r="DF102" s="4"/>
      <c r="DG102" s="4"/>
      <c r="DH102" s="4"/>
      <c r="DI102" s="4"/>
      <c r="DJ102" s="4"/>
      <c r="DK102" s="4"/>
      <c r="DL102" s="4"/>
      <c r="DM102" s="4"/>
      <c r="DN102" s="4"/>
      <c r="DO102" s="4"/>
      <c r="DP102" s="4"/>
      <c r="DQ102" s="4"/>
      <c r="DR102" s="4"/>
      <c r="DS102" s="4"/>
      <c r="DT102" s="4"/>
      <c r="DU102" s="3"/>
      <c r="DV102" s="3"/>
      <c r="DW102" s="3"/>
      <c r="DX102" s="3"/>
      <c r="DY102" s="3"/>
      <c r="DZ102" s="3"/>
      <c r="EA102" s="3"/>
    </row>
    <row r="103" spans="1:131" x14ac:dyDescent="0.3">
      <c r="A103" s="531" t="s">
        <v>46</v>
      </c>
      <c r="B103" s="499"/>
      <c r="C103" s="554"/>
      <c r="D103" s="555"/>
      <c r="E103" s="539">
        <f>SUM(B105:G105,B107:G107)</f>
        <v>0</v>
      </c>
      <c r="F103" s="540"/>
      <c r="G103" s="18" t="s">
        <v>18</v>
      </c>
      <c r="H103" s="533"/>
      <c r="I103" s="40" t="s">
        <v>0</v>
      </c>
      <c r="J103" s="70"/>
      <c r="K103" s="34" t="str">
        <f t="shared" ref="K103" si="349">IF(H103="","",J103/$J$3)</f>
        <v/>
      </c>
      <c r="L103" s="35">
        <f>IF(OR($B$35="",$B$35=0),0,IF(H103="","",LOOKUP(H103,$AK$4:$AK$36,AN$4:AN$36)))</f>
        <v>0</v>
      </c>
      <c r="M103" s="35" t="str">
        <f t="shared" ref="M103" si="350">IF(H103="","",L103*K103)</f>
        <v/>
      </c>
      <c r="N103" s="40" t="s">
        <v>6</v>
      </c>
      <c r="O103" s="70"/>
      <c r="P103" s="34" t="str">
        <f t="shared" ref="P103" si="351">IF(H103="","",O103/$O$3)</f>
        <v/>
      </c>
      <c r="Q103" s="35">
        <f>IF(OR($B$38="",$B$38=0),0,IF(H103="","",LOOKUP(H103,$AK$4:$AK$36,AT$4:AT$36)))</f>
        <v>0</v>
      </c>
      <c r="R103" s="36" t="str">
        <f t="shared" ref="R103" si="352">IF(H103="","",Q103*P103)</f>
        <v/>
      </c>
      <c r="S103" s="10"/>
      <c r="T103" s="10"/>
      <c r="U103" s="10"/>
      <c r="V103" s="10"/>
      <c r="W103" s="10"/>
      <c r="X103" s="10"/>
      <c r="Y103" s="10"/>
      <c r="Z103" s="10"/>
      <c r="AA103" s="10"/>
      <c r="AB103" s="10"/>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4"/>
      <c r="DD103" s="4"/>
      <c r="DE103" s="3"/>
      <c r="DF103" s="4"/>
      <c r="DG103" s="4"/>
      <c r="DH103" s="4"/>
      <c r="DI103" s="4"/>
      <c r="DJ103" s="4"/>
      <c r="DK103" s="4"/>
      <c r="DL103" s="4"/>
      <c r="DM103" s="4"/>
      <c r="DN103" s="4"/>
      <c r="DO103" s="4"/>
      <c r="DP103" s="4"/>
      <c r="DQ103" s="4"/>
      <c r="DR103" s="4"/>
      <c r="DS103" s="4"/>
      <c r="DT103" s="4"/>
      <c r="DU103" s="3"/>
      <c r="DV103" s="3"/>
      <c r="DW103" s="3"/>
      <c r="DX103" s="3"/>
      <c r="DY103" s="3"/>
      <c r="DZ103" s="3"/>
      <c r="EA103" s="3"/>
    </row>
    <row r="104" spans="1:131" x14ac:dyDescent="0.3">
      <c r="A104" s="72" t="s">
        <v>45</v>
      </c>
      <c r="B104" s="73" t="s">
        <v>0</v>
      </c>
      <c r="C104" s="73" t="s">
        <v>1</v>
      </c>
      <c r="D104" s="73" t="s">
        <v>2</v>
      </c>
      <c r="E104" s="73" t="s">
        <v>3</v>
      </c>
      <c r="F104" s="73" t="s">
        <v>4</v>
      </c>
      <c r="G104" s="19" t="s">
        <v>5</v>
      </c>
      <c r="H104" s="533"/>
      <c r="I104" s="40" t="s">
        <v>1</v>
      </c>
      <c r="J104" s="70"/>
      <c r="K104" s="34" t="str">
        <f t="shared" ref="K104" si="353">IF(H103="","",J104/$J$4)</f>
        <v/>
      </c>
      <c r="L104" s="35">
        <f>IF(OR($C$35="",$C$35=0),0,IF(H103="","",LOOKUP(H103,$AK$4:$AK$36,AO$4:AO$36)))</f>
        <v>0</v>
      </c>
      <c r="M104" s="35" t="str">
        <f t="shared" ref="M104" si="354">IF(H103="","",L104*K104)</f>
        <v/>
      </c>
      <c r="N104" s="40" t="s">
        <v>7</v>
      </c>
      <c r="O104" s="70"/>
      <c r="P104" s="34" t="str">
        <f t="shared" ref="P104" si="355">IF(H103="","",O104/$O$4)</f>
        <v/>
      </c>
      <c r="Q104" s="35">
        <f>IF(OR($C$38="",$C$38=0),0,IF(H103="","",LOOKUP(H103,$AK$4:$AK$36,AU$4:AU$36)))</f>
        <v>0</v>
      </c>
      <c r="R104" s="36" t="str">
        <f t="shared" ref="R104" si="356">IF(H103="","",Q104*P104)</f>
        <v/>
      </c>
      <c r="S104" s="10"/>
      <c r="T104" s="10"/>
      <c r="U104" s="10"/>
      <c r="V104" s="10"/>
      <c r="W104" s="10"/>
      <c r="X104" s="10"/>
      <c r="Y104" s="10"/>
      <c r="Z104" s="10"/>
      <c r="AA104" s="10"/>
      <c r="AB104" s="10"/>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4"/>
      <c r="DD104" s="4"/>
      <c r="DE104" s="3"/>
      <c r="DF104" s="4"/>
      <c r="DG104" s="4"/>
      <c r="DH104" s="4"/>
      <c r="DI104" s="4"/>
      <c r="DJ104" s="4"/>
      <c r="DK104" s="4"/>
      <c r="DL104" s="4"/>
      <c r="DM104" s="4"/>
      <c r="DN104" s="4"/>
      <c r="DO104" s="4"/>
      <c r="DP104" s="4"/>
      <c r="DQ104" s="4"/>
      <c r="DR104" s="4"/>
      <c r="DS104" s="4"/>
      <c r="DT104" s="4"/>
      <c r="DU104" s="3"/>
      <c r="DV104" s="3"/>
      <c r="DW104" s="3"/>
      <c r="DX104" s="3"/>
      <c r="DY104" s="3"/>
      <c r="DZ104" s="3"/>
      <c r="EA104" s="3"/>
    </row>
    <row r="105" spans="1:131" x14ac:dyDescent="0.3">
      <c r="A105" s="20" t="s">
        <v>19</v>
      </c>
      <c r="B105" s="28"/>
      <c r="C105" s="28"/>
      <c r="D105" s="28"/>
      <c r="E105" s="28"/>
      <c r="F105" s="28"/>
      <c r="G105" s="29"/>
      <c r="H105" s="533"/>
      <c r="I105" s="40" t="s">
        <v>2</v>
      </c>
      <c r="J105" s="70"/>
      <c r="K105" s="34" t="str">
        <f t="shared" ref="K105" si="357">IF(H103="","",J105/$J$5)</f>
        <v/>
      </c>
      <c r="L105" s="35">
        <f>IF(OR($D$35="",$D$35=0),0,IF(H103="","",LOOKUP(H103,$AK$4:$AK$36,AP$4:AP$36)))</f>
        <v>0</v>
      </c>
      <c r="M105" s="35" t="str">
        <f t="shared" ref="M105" si="358">IF(H103="","",L105*K105)</f>
        <v/>
      </c>
      <c r="N105" s="40" t="s">
        <v>8</v>
      </c>
      <c r="O105" s="70"/>
      <c r="P105" s="34" t="str">
        <f t="shared" ref="P105" si="359">IF(H103="","",O105/$O$5)</f>
        <v/>
      </c>
      <c r="Q105" s="35">
        <f>IF(OR($D$38="",$D$38=0),0,IF(H103="","",LOOKUP(H103,$AK$4:$AK$36,AV$4:AV$36)))</f>
        <v>0</v>
      </c>
      <c r="R105" s="36" t="str">
        <f t="shared" ref="R105" si="360">IF(H103="","",Q105*P105)</f>
        <v/>
      </c>
      <c r="S105" s="10"/>
      <c r="T105" s="10"/>
      <c r="U105" s="10"/>
      <c r="V105" s="10"/>
      <c r="W105" s="10"/>
      <c r="X105" s="10"/>
      <c r="Y105" s="10"/>
      <c r="Z105" s="10"/>
      <c r="AA105" s="10"/>
      <c r="AB105" s="10"/>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4"/>
      <c r="DD105" s="4"/>
      <c r="DE105" s="3"/>
      <c r="DF105" s="4"/>
      <c r="DG105" s="4"/>
      <c r="DH105" s="4"/>
      <c r="DI105" s="4"/>
      <c r="DJ105" s="4"/>
      <c r="DK105" s="4"/>
      <c r="DL105" s="4"/>
      <c r="DM105" s="4"/>
      <c r="DN105" s="4"/>
      <c r="DO105" s="4"/>
      <c r="DP105" s="4"/>
      <c r="DQ105" s="4"/>
      <c r="DR105" s="4"/>
      <c r="DS105" s="4"/>
      <c r="DT105" s="4"/>
      <c r="DU105" s="3"/>
      <c r="DV105" s="3"/>
      <c r="DW105" s="3"/>
      <c r="DX105" s="3"/>
      <c r="DY105" s="3"/>
      <c r="DZ105" s="3"/>
      <c r="EA105" s="3"/>
    </row>
    <row r="106" spans="1:131" x14ac:dyDescent="0.3">
      <c r="A106" s="72" t="s">
        <v>45</v>
      </c>
      <c r="B106" s="73" t="s">
        <v>6</v>
      </c>
      <c r="C106" s="73" t="s">
        <v>7</v>
      </c>
      <c r="D106" s="73" t="s">
        <v>8</v>
      </c>
      <c r="E106" s="73" t="s">
        <v>9</v>
      </c>
      <c r="F106" s="73" t="s">
        <v>10</v>
      </c>
      <c r="G106" s="19" t="s">
        <v>11</v>
      </c>
      <c r="H106" s="533"/>
      <c r="I106" s="40" t="s">
        <v>3</v>
      </c>
      <c r="J106" s="70"/>
      <c r="K106" s="34" t="str">
        <f t="shared" ref="K106" si="361">IF(H103="","",J106/$J$6)</f>
        <v/>
      </c>
      <c r="L106" s="35">
        <f>IF(OR($E$35="",$E$35=0),0,IF(H103="","",LOOKUP(H103,$AK$4:$AK$36,AQ$4:AQ$36)))</f>
        <v>0</v>
      </c>
      <c r="M106" s="35" t="str">
        <f t="shared" ref="M106" si="362">IF(H103="","",L106*K106)</f>
        <v/>
      </c>
      <c r="N106" s="40" t="s">
        <v>9</v>
      </c>
      <c r="O106" s="70"/>
      <c r="P106" s="34" t="str">
        <f t="shared" ref="P106" si="363">IF(H103="","",O106/$O$6)</f>
        <v/>
      </c>
      <c r="Q106" s="35">
        <f>IF(OR($E$38="",$E$38=0),0,IF(H103="","",LOOKUP(H103,$AK$4:$AK$36,AW$4:AW$36)))</f>
        <v>0</v>
      </c>
      <c r="R106" s="36" t="str">
        <f t="shared" ref="R106" si="364">IF(H103="","",Q106*P106)</f>
        <v/>
      </c>
      <c r="S106" s="10"/>
      <c r="T106" s="10"/>
      <c r="U106" s="10"/>
      <c r="V106" s="10"/>
      <c r="W106" s="10"/>
      <c r="X106" s="10"/>
      <c r="Y106" s="10"/>
      <c r="Z106" s="10"/>
      <c r="AA106" s="10"/>
      <c r="AB106" s="10"/>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4"/>
      <c r="DD106" s="4"/>
      <c r="DE106" s="3"/>
      <c r="DF106" s="4"/>
      <c r="DG106" s="4"/>
      <c r="DH106" s="4"/>
      <c r="DI106" s="4"/>
      <c r="DJ106" s="4"/>
      <c r="DK106" s="4"/>
      <c r="DL106" s="4"/>
      <c r="DM106" s="4"/>
      <c r="DN106" s="4"/>
      <c r="DO106" s="4"/>
      <c r="DP106" s="4"/>
      <c r="DQ106" s="4"/>
      <c r="DR106" s="4"/>
      <c r="DS106" s="4"/>
      <c r="DT106" s="4"/>
      <c r="DU106" s="3"/>
      <c r="DV106" s="3"/>
      <c r="DW106" s="3"/>
      <c r="DX106" s="3"/>
      <c r="DY106" s="3"/>
      <c r="DZ106" s="3"/>
      <c r="EA106" s="3"/>
    </row>
    <row r="107" spans="1:131" x14ac:dyDescent="0.3">
      <c r="A107" s="20" t="s">
        <v>19</v>
      </c>
      <c r="B107" s="28"/>
      <c r="C107" s="28"/>
      <c r="D107" s="28"/>
      <c r="E107" s="28"/>
      <c r="F107" s="28"/>
      <c r="G107" s="29"/>
      <c r="H107" s="533"/>
      <c r="I107" s="40" t="s">
        <v>4</v>
      </c>
      <c r="J107" s="70"/>
      <c r="K107" s="34" t="str">
        <f t="shared" ref="K107" si="365">IF(H103="","",J107/$J$7)</f>
        <v/>
      </c>
      <c r="L107" s="35">
        <f>IF(OR($F$35="",$F$35=0),0,IF(H103="","",LOOKUP(H103,$AK$4:$AK$36,AR$4:AR$36)))</f>
        <v>0</v>
      </c>
      <c r="M107" s="35" t="str">
        <f t="shared" ref="M107" si="366">IF(H103="","",L107*K107)</f>
        <v/>
      </c>
      <c r="N107" s="40" t="s">
        <v>10</v>
      </c>
      <c r="O107" s="70"/>
      <c r="P107" s="34" t="str">
        <f t="shared" ref="P107" si="367">IF(H103="","",O107/$O$7)</f>
        <v/>
      </c>
      <c r="Q107" s="35">
        <f>IF(OR($F$38="",$F$38=0),0,IF(H103="","",LOOKUP(H103,$AK$4:$AK$36,AX$4:AX$36)))</f>
        <v>0</v>
      </c>
      <c r="R107" s="36" t="str">
        <f t="shared" ref="R107" si="368">IF(H103="","",Q107*P107)</f>
        <v/>
      </c>
      <c r="S107" s="10"/>
      <c r="T107" s="10"/>
      <c r="U107" s="10"/>
      <c r="V107" s="10"/>
      <c r="W107" s="10"/>
      <c r="X107" s="10"/>
      <c r="Y107" s="10"/>
      <c r="Z107" s="10"/>
      <c r="AA107" s="10"/>
      <c r="AB107" s="10"/>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4"/>
      <c r="DD107" s="4"/>
      <c r="DE107" s="3"/>
      <c r="DF107" s="4"/>
      <c r="DG107" s="4"/>
      <c r="DH107" s="4"/>
      <c r="DI107" s="4"/>
      <c r="DJ107" s="4"/>
      <c r="DK107" s="4"/>
      <c r="DL107" s="4"/>
      <c r="DM107" s="4"/>
      <c r="DN107" s="4"/>
      <c r="DO107" s="4"/>
      <c r="DP107" s="4"/>
      <c r="DQ107" s="4"/>
      <c r="DR107" s="4"/>
      <c r="DS107" s="4"/>
      <c r="DT107" s="4"/>
      <c r="DU107" s="3"/>
      <c r="DV107" s="3"/>
      <c r="DW107" s="3"/>
      <c r="DX107" s="3"/>
      <c r="DY107" s="3"/>
      <c r="DZ107" s="3"/>
      <c r="EA107" s="3"/>
    </row>
    <row r="108" spans="1:131" ht="19.2" thickBot="1" x14ac:dyDescent="0.35">
      <c r="A108" s="574"/>
      <c r="B108" s="575"/>
      <c r="C108" s="575"/>
      <c r="D108" s="575"/>
      <c r="E108" s="575"/>
      <c r="F108" s="575"/>
      <c r="G108" s="576"/>
      <c r="H108" s="533"/>
      <c r="I108" s="40" t="s">
        <v>5</v>
      </c>
      <c r="J108" s="70"/>
      <c r="K108" s="34" t="str">
        <f t="shared" ref="K108" si="369">IF(H103="","",J108/$J$8)</f>
        <v/>
      </c>
      <c r="L108" s="35">
        <f>IF(OR($G$35="",$G$35=0),0,IF(H103="","",LOOKUP(H103,$AK$4:$AK$36,AS$4:AS$36)))</f>
        <v>0</v>
      </c>
      <c r="M108" s="35" t="str">
        <f t="shared" ref="M108" si="370">IF(H103="","",L108*K108)</f>
        <v/>
      </c>
      <c r="N108" s="40" t="s">
        <v>11</v>
      </c>
      <c r="O108" s="70"/>
      <c r="P108" s="34" t="str">
        <f t="shared" ref="P108" si="371">IF(H103="","",O108/$O$8)</f>
        <v/>
      </c>
      <c r="Q108" s="35">
        <f>IF(OR($G$38="",$G$38=0),0,IF(H103="","",LOOKUP(H103,$AK$4:$AK$36,AY$4:AY$36)))</f>
        <v>0</v>
      </c>
      <c r="R108" s="36" t="str">
        <f t="shared" ref="R108" si="372">IF(H103="","",Q108*P108)</f>
        <v/>
      </c>
      <c r="S108" s="10"/>
      <c r="T108" s="10"/>
      <c r="U108" s="10"/>
      <c r="V108" s="10"/>
      <c r="W108" s="10"/>
      <c r="X108" s="10"/>
      <c r="Y108" s="10"/>
      <c r="Z108" s="10"/>
      <c r="AA108" s="10"/>
      <c r="AB108" s="10"/>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4"/>
      <c r="DD108" s="4"/>
      <c r="DE108" s="3"/>
      <c r="DF108" s="4"/>
      <c r="DG108" s="4"/>
      <c r="DH108" s="4"/>
      <c r="DI108" s="4"/>
      <c r="DJ108" s="4"/>
      <c r="DK108" s="4"/>
      <c r="DL108" s="4"/>
      <c r="DM108" s="4"/>
      <c r="DN108" s="4"/>
      <c r="DO108" s="4"/>
      <c r="DP108" s="4"/>
      <c r="DQ108" s="4"/>
      <c r="DR108" s="4"/>
      <c r="DS108" s="4"/>
      <c r="DT108" s="4"/>
      <c r="DU108" s="3"/>
      <c r="DV108" s="3"/>
      <c r="DW108" s="3"/>
      <c r="DX108" s="3"/>
      <c r="DY108" s="3"/>
      <c r="DZ108" s="3"/>
      <c r="EA108" s="3"/>
    </row>
    <row r="109" spans="1:131" x14ac:dyDescent="0.3">
      <c r="A109" s="531" t="s">
        <v>145</v>
      </c>
      <c r="B109" s="499"/>
      <c r="C109" s="48">
        <f>IF(SUM(B112:G112,B115:G115)=0,0,AVERAGE(B112:G112,B115:G115))</f>
        <v>0</v>
      </c>
      <c r="D109" s="17" t="s">
        <v>87</v>
      </c>
      <c r="E109" s="580">
        <f>SUM(B111:G111,B114:G114)</f>
        <v>0</v>
      </c>
      <c r="F109" s="580"/>
      <c r="G109" s="58" t="s">
        <v>47</v>
      </c>
      <c r="H109" s="533"/>
      <c r="I109" s="40" t="s">
        <v>0</v>
      </c>
      <c r="J109" s="70"/>
      <c r="K109" s="34" t="str">
        <f t="shared" ref="K109" si="373">IF(H109="","",J109/$J$3)</f>
        <v/>
      </c>
      <c r="L109" s="35">
        <f>IF(OR($B$35="",$B$35=0),0,IF(H109="","",LOOKUP(H109,$AK$4:$AK$36,AN$4:AN$36)))</f>
        <v>0</v>
      </c>
      <c r="M109" s="35" t="str">
        <f t="shared" ref="M109" si="374">IF(H109="","",L109*K109)</f>
        <v/>
      </c>
      <c r="N109" s="40" t="s">
        <v>6</v>
      </c>
      <c r="O109" s="70"/>
      <c r="P109" s="34" t="str">
        <f t="shared" ref="P109" si="375">IF(H109="","",O109/$O$3)</f>
        <v/>
      </c>
      <c r="Q109" s="35">
        <f>IF(OR($B$38="",$B$38=0),0,IF(H109="","",LOOKUP(H109,$AK$4:$AK$36,AT$4:AT$36)))</f>
        <v>0</v>
      </c>
      <c r="R109" s="36" t="str">
        <f t="shared" ref="R109" si="376">IF(H109="","",Q109*P109)</f>
        <v/>
      </c>
      <c r="S109" s="10"/>
      <c r="T109" s="10"/>
      <c r="U109" s="10"/>
      <c r="V109" s="10"/>
      <c r="W109" s="10"/>
      <c r="X109" s="10"/>
      <c r="Y109" s="10"/>
      <c r="Z109" s="10"/>
      <c r="AA109" s="10"/>
      <c r="AB109" s="10"/>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4"/>
      <c r="DD109" s="4"/>
      <c r="DE109" s="3"/>
      <c r="DF109" s="4"/>
      <c r="DG109" s="4"/>
      <c r="DH109" s="4"/>
      <c r="DI109" s="4"/>
      <c r="DJ109" s="4"/>
      <c r="DK109" s="4"/>
      <c r="DL109" s="4"/>
      <c r="DM109" s="4"/>
      <c r="DN109" s="4"/>
      <c r="DO109" s="4"/>
      <c r="DP109" s="4"/>
      <c r="DQ109" s="4"/>
      <c r="DR109" s="4"/>
      <c r="DS109" s="4"/>
      <c r="DT109" s="4"/>
      <c r="DU109" s="3"/>
      <c r="DV109" s="3"/>
      <c r="DW109" s="3"/>
      <c r="DX109" s="3"/>
      <c r="DY109" s="3"/>
      <c r="DZ109" s="3"/>
      <c r="EA109" s="3"/>
    </row>
    <row r="110" spans="1:131" x14ac:dyDescent="0.3">
      <c r="A110" s="72" t="s">
        <v>45</v>
      </c>
      <c r="B110" s="73" t="s">
        <v>0</v>
      </c>
      <c r="C110" s="73" t="s">
        <v>1</v>
      </c>
      <c r="D110" s="73" t="s">
        <v>2</v>
      </c>
      <c r="E110" s="73" t="s">
        <v>3</v>
      </c>
      <c r="F110" s="73" t="s">
        <v>4</v>
      </c>
      <c r="G110" s="19" t="s">
        <v>5</v>
      </c>
      <c r="H110" s="533"/>
      <c r="I110" s="40" t="s">
        <v>1</v>
      </c>
      <c r="J110" s="70"/>
      <c r="K110" s="34" t="str">
        <f t="shared" ref="K110" si="377">IF(H109="","",J110/$J$4)</f>
        <v/>
      </c>
      <c r="L110" s="35">
        <f>IF(OR($C$35="",$C$35=0),0,IF(H109="","",LOOKUP(H109,$AK$4:$AK$36,AO$4:AO$36)))</f>
        <v>0</v>
      </c>
      <c r="M110" s="35" t="str">
        <f t="shared" ref="M110" si="378">IF(H109="","",L110*K110)</f>
        <v/>
      </c>
      <c r="N110" s="40" t="s">
        <v>7</v>
      </c>
      <c r="O110" s="70"/>
      <c r="P110" s="34" t="str">
        <f t="shared" ref="P110" si="379">IF(H109="","",O110/$O$4)</f>
        <v/>
      </c>
      <c r="Q110" s="35">
        <f>IF(OR($C$38="",$C$38=0),0,IF(H109="","",LOOKUP(H109,$AK$4:$AK$36,AU$4:AU$36)))</f>
        <v>0</v>
      </c>
      <c r="R110" s="36" t="str">
        <f t="shared" ref="R110" si="380">IF(H109="","",Q110*P110)</f>
        <v/>
      </c>
      <c r="S110" s="10"/>
      <c r="T110" s="10"/>
      <c r="U110" s="10"/>
      <c r="V110" s="10"/>
      <c r="W110" s="10"/>
      <c r="X110" s="10"/>
      <c r="Y110" s="10"/>
      <c r="Z110" s="10"/>
      <c r="AA110" s="10"/>
      <c r="AB110" s="10"/>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4"/>
      <c r="DD110" s="4"/>
      <c r="DE110" s="3"/>
      <c r="DF110" s="4"/>
      <c r="DG110" s="4"/>
      <c r="DH110" s="4"/>
      <c r="DI110" s="4"/>
      <c r="DJ110" s="4"/>
      <c r="DK110" s="4"/>
      <c r="DL110" s="4"/>
      <c r="DM110" s="4"/>
      <c r="DN110" s="4"/>
      <c r="DO110" s="4"/>
      <c r="DP110" s="4"/>
      <c r="DQ110" s="4"/>
      <c r="DR110" s="4"/>
      <c r="DS110" s="4"/>
      <c r="DT110" s="4"/>
      <c r="DU110" s="3"/>
      <c r="DV110" s="3"/>
      <c r="DW110" s="3"/>
      <c r="DX110" s="3"/>
      <c r="DY110" s="3"/>
      <c r="DZ110" s="3"/>
      <c r="EA110" s="3"/>
    </row>
    <row r="111" spans="1:131" x14ac:dyDescent="0.3">
      <c r="A111" s="20" t="s">
        <v>48</v>
      </c>
      <c r="B111" s="28"/>
      <c r="C111" s="28"/>
      <c r="D111" s="28"/>
      <c r="E111" s="28"/>
      <c r="F111" s="28"/>
      <c r="G111" s="29"/>
      <c r="H111" s="533"/>
      <c r="I111" s="40" t="s">
        <v>2</v>
      </c>
      <c r="J111" s="70"/>
      <c r="K111" s="34" t="str">
        <f t="shared" ref="K111" si="381">IF(H109="","",J111/$J$5)</f>
        <v/>
      </c>
      <c r="L111" s="35">
        <f>IF(OR($D$35="",$D$35=0),0,IF(H109="","",LOOKUP(H109,$AK$4:$AK$36,AP$4:AP$36)))</f>
        <v>0</v>
      </c>
      <c r="M111" s="35" t="str">
        <f t="shared" ref="M111" si="382">IF(H109="","",L111*K111)</f>
        <v/>
      </c>
      <c r="N111" s="40" t="s">
        <v>8</v>
      </c>
      <c r="O111" s="70"/>
      <c r="P111" s="34" t="str">
        <f t="shared" ref="P111" si="383">IF(H109="","",O111/$O$5)</f>
        <v/>
      </c>
      <c r="Q111" s="35">
        <f>IF(OR($D$38="",$D$38=0),0,IF(H109="","",LOOKUP(H109,$AK$4:$AK$36,AV$4:AV$36)))</f>
        <v>0</v>
      </c>
      <c r="R111" s="36" t="str">
        <f t="shared" ref="R111" si="384">IF(H109="","",Q111*P111)</f>
        <v/>
      </c>
      <c r="S111" s="10"/>
      <c r="T111" s="10"/>
      <c r="U111" s="10"/>
      <c r="V111" s="10"/>
      <c r="W111" s="10"/>
      <c r="X111" s="10"/>
      <c r="Y111" s="10"/>
      <c r="Z111" s="10"/>
      <c r="AA111" s="10"/>
      <c r="AB111" s="10"/>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4"/>
      <c r="DD111" s="4"/>
      <c r="DE111" s="3"/>
      <c r="DF111" s="4"/>
      <c r="DG111" s="4"/>
      <c r="DH111" s="4"/>
      <c r="DI111" s="4"/>
      <c r="DJ111" s="4"/>
      <c r="DK111" s="4"/>
      <c r="DL111" s="4"/>
      <c r="DM111" s="4"/>
      <c r="DN111" s="4"/>
      <c r="DO111" s="4"/>
      <c r="DP111" s="4"/>
      <c r="DQ111" s="4"/>
      <c r="DR111" s="4"/>
      <c r="DS111" s="4"/>
      <c r="DT111" s="4"/>
      <c r="DU111" s="3"/>
      <c r="DV111" s="3"/>
      <c r="DW111" s="3"/>
      <c r="DX111" s="3"/>
      <c r="DY111" s="3"/>
      <c r="DZ111" s="3"/>
      <c r="EA111" s="3"/>
    </row>
    <row r="112" spans="1:131" x14ac:dyDescent="0.3">
      <c r="A112" s="20" t="s">
        <v>86</v>
      </c>
      <c r="B112" s="28"/>
      <c r="C112" s="28"/>
      <c r="D112" s="28"/>
      <c r="E112" s="28"/>
      <c r="F112" s="28"/>
      <c r="G112" s="29"/>
      <c r="H112" s="533"/>
      <c r="I112" s="40" t="s">
        <v>3</v>
      </c>
      <c r="J112" s="70"/>
      <c r="K112" s="34" t="str">
        <f t="shared" ref="K112" si="385">IF(H109="","",J112/$J$6)</f>
        <v/>
      </c>
      <c r="L112" s="35">
        <f>IF(OR($E$35="",$E$35=0),0,IF(H109="","",LOOKUP(H109,$AK$4:$AK$36,AQ$4:AQ$36)))</f>
        <v>0</v>
      </c>
      <c r="M112" s="35" t="str">
        <f t="shared" ref="M112" si="386">IF(H109="","",L112*K112)</f>
        <v/>
      </c>
      <c r="N112" s="40" t="s">
        <v>9</v>
      </c>
      <c r="O112" s="70"/>
      <c r="P112" s="34" t="str">
        <f t="shared" ref="P112" si="387">IF(H109="","",O112/$O$6)</f>
        <v/>
      </c>
      <c r="Q112" s="35">
        <f>IF(OR($E$38="",$E$38=0),0,IF(H109="","",LOOKUP(H109,$AK$4:$AK$36,AW$4:AW$36)))</f>
        <v>0</v>
      </c>
      <c r="R112" s="36" t="str">
        <f t="shared" ref="R112" si="388">IF(H109="","",Q112*P112)</f>
        <v/>
      </c>
      <c r="S112" s="10"/>
      <c r="T112" s="10"/>
      <c r="U112" s="10"/>
      <c r="V112" s="10"/>
      <c r="W112" s="10"/>
      <c r="X112" s="10"/>
      <c r="Y112" s="10"/>
      <c r="Z112" s="10"/>
      <c r="AA112" s="10"/>
      <c r="AB112" s="10"/>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4"/>
      <c r="DD112" s="4"/>
      <c r="DE112" s="3"/>
      <c r="DF112" s="4"/>
      <c r="DG112" s="4"/>
      <c r="DH112" s="4"/>
      <c r="DI112" s="4"/>
      <c r="DJ112" s="4"/>
      <c r="DK112" s="4"/>
      <c r="DL112" s="4"/>
      <c r="DM112" s="4"/>
      <c r="DN112" s="4"/>
      <c r="DO112" s="4"/>
      <c r="DP112" s="4"/>
      <c r="DQ112" s="4"/>
      <c r="DR112" s="4"/>
      <c r="DS112" s="4"/>
      <c r="DT112" s="4"/>
      <c r="DU112" s="3"/>
      <c r="DV112" s="3"/>
      <c r="DW112" s="3"/>
      <c r="DX112" s="3"/>
      <c r="DY112" s="3"/>
      <c r="DZ112" s="3"/>
      <c r="EA112" s="3"/>
    </row>
    <row r="113" spans="1:131" x14ac:dyDescent="0.3">
      <c r="A113" s="72" t="s">
        <v>45</v>
      </c>
      <c r="B113" s="73" t="s">
        <v>6</v>
      </c>
      <c r="C113" s="73" t="s">
        <v>7</v>
      </c>
      <c r="D113" s="73" t="s">
        <v>8</v>
      </c>
      <c r="E113" s="73" t="s">
        <v>9</v>
      </c>
      <c r="F113" s="73" t="s">
        <v>10</v>
      </c>
      <c r="G113" s="19" t="s">
        <v>11</v>
      </c>
      <c r="H113" s="533"/>
      <c r="I113" s="40" t="s">
        <v>4</v>
      </c>
      <c r="J113" s="70"/>
      <c r="K113" s="34" t="str">
        <f t="shared" ref="K113" si="389">IF(H109="","",J113/$J$7)</f>
        <v/>
      </c>
      <c r="L113" s="35">
        <f>IF(OR($F$35="",$F$35=0),0,IF(H109="","",LOOKUP(H109,$AK$4:$AK$36,AR$4:AR$36)))</f>
        <v>0</v>
      </c>
      <c r="M113" s="35" t="str">
        <f t="shared" ref="M113" si="390">IF(H109="","",L113*K113)</f>
        <v/>
      </c>
      <c r="N113" s="40" t="s">
        <v>10</v>
      </c>
      <c r="O113" s="70"/>
      <c r="P113" s="34" t="str">
        <f t="shared" ref="P113" si="391">IF(H109="","",O113/$O$7)</f>
        <v/>
      </c>
      <c r="Q113" s="35">
        <f>IF(OR($F$38="",$F$38=0),0,IF(H109="","",LOOKUP(H109,$AK$4:$AK$36,AX$4:AX$36)))</f>
        <v>0</v>
      </c>
      <c r="R113" s="36" t="str">
        <f t="shared" ref="R113" si="392">IF(H109="","",Q113*P113)</f>
        <v/>
      </c>
      <c r="S113" s="10"/>
      <c r="T113" s="10"/>
      <c r="U113" s="10"/>
      <c r="V113" s="10"/>
      <c r="W113" s="10"/>
      <c r="X113" s="10"/>
      <c r="Y113" s="10"/>
      <c r="Z113" s="10"/>
      <c r="AA113" s="10"/>
      <c r="AB113" s="10"/>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4"/>
      <c r="DD113" s="4"/>
      <c r="DE113" s="3"/>
      <c r="DF113" s="4"/>
      <c r="DG113" s="4"/>
      <c r="DH113" s="4"/>
      <c r="DI113" s="4"/>
      <c r="DJ113" s="4"/>
      <c r="DK113" s="4"/>
      <c r="DL113" s="4"/>
      <c r="DM113" s="4"/>
      <c r="DN113" s="4"/>
      <c r="DO113" s="4"/>
      <c r="DP113" s="4"/>
      <c r="DQ113" s="4"/>
      <c r="DR113" s="4"/>
      <c r="DS113" s="4"/>
      <c r="DT113" s="4"/>
      <c r="DU113" s="3"/>
      <c r="DV113" s="3"/>
      <c r="DW113" s="3"/>
      <c r="DX113" s="3"/>
      <c r="DY113" s="3"/>
      <c r="DZ113" s="3"/>
      <c r="EA113" s="3"/>
    </row>
    <row r="114" spans="1:131" x14ac:dyDescent="0.3">
      <c r="A114" s="20" t="s">
        <v>48</v>
      </c>
      <c r="B114" s="28"/>
      <c r="C114" s="28"/>
      <c r="D114" s="28"/>
      <c r="E114" s="28"/>
      <c r="F114" s="28"/>
      <c r="G114" s="29"/>
      <c r="H114" s="533"/>
      <c r="I114" s="40" t="s">
        <v>5</v>
      </c>
      <c r="J114" s="70"/>
      <c r="K114" s="34" t="str">
        <f t="shared" ref="K114" si="393">IF(H109="","",J114/$J$8)</f>
        <v/>
      </c>
      <c r="L114" s="35">
        <f>IF(OR($G$35="",$G$35=0),0,IF(H109="","",LOOKUP(H109,$AK$4:$AK$36,AS$4:AS$36)))</f>
        <v>0</v>
      </c>
      <c r="M114" s="35" t="str">
        <f t="shared" ref="M114" si="394">IF(H109="","",L114*K114)</f>
        <v/>
      </c>
      <c r="N114" s="40" t="s">
        <v>11</v>
      </c>
      <c r="O114" s="70"/>
      <c r="P114" s="34" t="str">
        <f t="shared" ref="P114" si="395">IF(H109="","",O114/$O$8)</f>
        <v/>
      </c>
      <c r="Q114" s="35">
        <f>IF(OR($G$38="",$G$38=0),0,IF(H109="","",LOOKUP(H109,$AK$4:$AK$36,AY$4:AY$36)))</f>
        <v>0</v>
      </c>
      <c r="R114" s="36" t="str">
        <f t="shared" ref="R114" si="396">IF(H109="","",Q114*P114)</f>
        <v/>
      </c>
      <c r="S114" s="10"/>
      <c r="T114" s="10"/>
      <c r="U114" s="10"/>
      <c r="V114" s="10"/>
      <c r="W114" s="10"/>
      <c r="X114" s="10"/>
      <c r="Y114" s="10"/>
      <c r="Z114" s="10"/>
      <c r="AA114" s="10"/>
      <c r="AB114" s="10"/>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4"/>
      <c r="DD114" s="4"/>
      <c r="DE114" s="3"/>
      <c r="DF114" s="4"/>
      <c r="DG114" s="4"/>
      <c r="DH114" s="4"/>
      <c r="DI114" s="4"/>
      <c r="DJ114" s="4"/>
      <c r="DK114" s="4"/>
      <c r="DL114" s="4"/>
      <c r="DM114" s="4"/>
      <c r="DN114" s="4"/>
      <c r="DO114" s="4"/>
      <c r="DP114" s="4"/>
      <c r="DQ114" s="4"/>
      <c r="DR114" s="4"/>
      <c r="DS114" s="4"/>
      <c r="DT114" s="4"/>
      <c r="DU114" s="3"/>
      <c r="DV114" s="3"/>
      <c r="DW114" s="3"/>
      <c r="DX114" s="3"/>
      <c r="DY114" s="3"/>
      <c r="DZ114" s="3"/>
      <c r="EA114" s="3"/>
    </row>
    <row r="115" spans="1:131" x14ac:dyDescent="0.3">
      <c r="A115" s="20" t="s">
        <v>86</v>
      </c>
      <c r="B115" s="28"/>
      <c r="C115" s="28"/>
      <c r="D115" s="28"/>
      <c r="E115" s="28"/>
      <c r="F115" s="28"/>
      <c r="G115" s="29"/>
      <c r="H115" s="559"/>
      <c r="I115" s="560"/>
      <c r="J115" s="560"/>
      <c r="K115" s="560"/>
      <c r="L115" s="560"/>
      <c r="M115" s="560"/>
      <c r="N115" s="560"/>
      <c r="O115" s="560"/>
      <c r="P115" s="560"/>
      <c r="Q115" s="560"/>
      <c r="R115" s="561"/>
      <c r="S115" s="10"/>
      <c r="T115" s="10"/>
      <c r="U115" s="10"/>
      <c r="V115" s="10"/>
      <c r="W115" s="10"/>
      <c r="X115" s="10"/>
      <c r="Y115" s="10"/>
      <c r="Z115" s="10"/>
      <c r="AA115" s="10"/>
      <c r="AB115" s="10"/>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4"/>
      <c r="DD115" s="4"/>
      <c r="DE115" s="3"/>
      <c r="DF115" s="4"/>
      <c r="DG115" s="4"/>
      <c r="DH115" s="4"/>
      <c r="DI115" s="4"/>
      <c r="DJ115" s="4"/>
      <c r="DK115" s="4"/>
      <c r="DL115" s="4"/>
      <c r="DM115" s="4"/>
      <c r="DN115" s="4"/>
      <c r="DO115" s="4"/>
      <c r="DP115" s="4"/>
      <c r="DQ115" s="4"/>
      <c r="DR115" s="4"/>
      <c r="DS115" s="4"/>
      <c r="DT115" s="4"/>
      <c r="DU115" s="3"/>
      <c r="DV115" s="3"/>
      <c r="DW115" s="3"/>
      <c r="DX115" s="3"/>
      <c r="DY115" s="3"/>
      <c r="DZ115" s="3"/>
      <c r="EA115" s="3"/>
    </row>
    <row r="116" spans="1:131" x14ac:dyDescent="0.3">
      <c r="A116" s="568"/>
      <c r="B116" s="569"/>
      <c r="C116" s="569"/>
      <c r="D116" s="569"/>
      <c r="E116" s="569"/>
      <c r="F116" s="569"/>
      <c r="G116" s="570"/>
      <c r="H116" s="562"/>
      <c r="I116" s="563"/>
      <c r="J116" s="563"/>
      <c r="K116" s="563"/>
      <c r="L116" s="563"/>
      <c r="M116" s="563"/>
      <c r="N116" s="563"/>
      <c r="O116" s="563"/>
      <c r="P116" s="563"/>
      <c r="Q116" s="563"/>
      <c r="R116" s="564"/>
      <c r="S116" s="10"/>
      <c r="T116" s="10"/>
      <c r="U116" s="10"/>
      <c r="V116" s="10"/>
      <c r="W116" s="10"/>
      <c r="X116" s="10"/>
      <c r="Y116" s="10"/>
      <c r="Z116" s="10"/>
      <c r="AA116" s="10"/>
      <c r="AB116" s="10"/>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4"/>
      <c r="DD116" s="4"/>
      <c r="DE116" s="3"/>
      <c r="DF116" s="4"/>
      <c r="DG116" s="4"/>
      <c r="DH116" s="4"/>
      <c r="DI116" s="4"/>
      <c r="DJ116" s="4"/>
      <c r="DK116" s="4"/>
      <c r="DL116" s="4"/>
      <c r="DM116" s="4"/>
      <c r="DN116" s="4"/>
      <c r="DO116" s="4"/>
      <c r="DP116" s="4"/>
      <c r="DQ116" s="4"/>
      <c r="DR116" s="4"/>
      <c r="DS116" s="4"/>
      <c r="DT116" s="4"/>
      <c r="DU116" s="3"/>
      <c r="DV116" s="3"/>
      <c r="DW116" s="3"/>
      <c r="DX116" s="3"/>
      <c r="DY116" s="3"/>
      <c r="DZ116" s="3"/>
      <c r="EA116" s="3"/>
    </row>
    <row r="117" spans="1:131" ht="18.600000000000001" customHeight="1" thickBot="1" x14ac:dyDescent="0.35">
      <c r="A117" s="571"/>
      <c r="B117" s="572"/>
      <c r="C117" s="572"/>
      <c r="D117" s="572"/>
      <c r="E117" s="572"/>
      <c r="F117" s="572"/>
      <c r="G117" s="573"/>
      <c r="H117" s="565"/>
      <c r="I117" s="566"/>
      <c r="J117" s="566"/>
      <c r="K117" s="566"/>
      <c r="L117" s="566"/>
      <c r="M117" s="566"/>
      <c r="N117" s="566"/>
      <c r="O117" s="566"/>
      <c r="P117" s="566"/>
      <c r="Q117" s="566"/>
      <c r="R117" s="567"/>
      <c r="S117" s="10"/>
      <c r="T117" s="10"/>
      <c r="U117" s="10"/>
      <c r="V117" s="10"/>
      <c r="W117" s="10"/>
      <c r="X117" s="10"/>
      <c r="Y117" s="10"/>
      <c r="Z117" s="10"/>
      <c r="AA117" s="10"/>
      <c r="AB117" s="10"/>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4"/>
      <c r="DD117" s="4"/>
      <c r="DE117" s="3"/>
      <c r="DF117" s="4"/>
      <c r="DG117" s="4"/>
      <c r="DH117" s="4"/>
      <c r="DI117" s="4"/>
      <c r="DJ117" s="4"/>
      <c r="DK117" s="4"/>
      <c r="DL117" s="4"/>
      <c r="DM117" s="4"/>
      <c r="DN117" s="4"/>
      <c r="DO117" s="4"/>
      <c r="DP117" s="4"/>
      <c r="DQ117" s="4"/>
      <c r="DR117" s="4"/>
      <c r="DS117" s="4"/>
      <c r="DT117" s="4"/>
      <c r="DU117" s="3"/>
      <c r="DV117" s="3"/>
      <c r="DW117" s="3"/>
      <c r="DX117" s="3"/>
      <c r="DY117" s="3"/>
      <c r="DZ117" s="3"/>
      <c r="EA117" s="3"/>
    </row>
    <row r="118" spans="1:131" ht="18.600000000000001" customHeight="1" x14ac:dyDescent="0.3">
      <c r="A118" s="531" t="s">
        <v>144</v>
      </c>
      <c r="B118" s="499"/>
      <c r="C118" s="48">
        <f>IF(SUM(B121:G121,B124:G124)=0,0,AVERAGE(B121:G121,B124:G124))</f>
        <v>0</v>
      </c>
      <c r="D118" s="17" t="s">
        <v>87</v>
      </c>
      <c r="E118" s="539">
        <f>SUM(B120:G120,B123:G123)</f>
        <v>0</v>
      </c>
      <c r="F118" s="540"/>
      <c r="G118" s="18" t="s">
        <v>47</v>
      </c>
      <c r="H118" s="556"/>
      <c r="I118" s="40" t="s">
        <v>0</v>
      </c>
      <c r="J118" s="70"/>
      <c r="K118" s="34" t="str">
        <f t="shared" ref="K118" si="397">IF(H118="","",J118/$J$3)</f>
        <v/>
      </c>
      <c r="L118" s="35">
        <f>IF(OR($B$35="",$B$35=0),0,IF(H118="","",LOOKUP(H118,$AK$4:$AK$36,AN$4:AN$36)))</f>
        <v>0</v>
      </c>
      <c r="M118" s="35" t="str">
        <f t="shared" ref="M118" si="398">IF(H118="","",L118*K118)</f>
        <v/>
      </c>
      <c r="N118" s="40" t="s">
        <v>6</v>
      </c>
      <c r="O118" s="70"/>
      <c r="P118" s="34" t="str">
        <f t="shared" ref="P118" si="399">IF(H118="","",O118/$O$3)</f>
        <v/>
      </c>
      <c r="Q118" s="35">
        <f>IF(OR($B$38="",$B$38=0),0,IF(H118="","",LOOKUP(H118,$AK$4:$AK$36,AT$4:AT$36)))</f>
        <v>0</v>
      </c>
      <c r="R118" s="36" t="str">
        <f t="shared" ref="R118" si="400">IF(H118="","",Q118*P118)</f>
        <v/>
      </c>
      <c r="S118" s="10"/>
      <c r="T118" s="10"/>
      <c r="U118" s="10"/>
      <c r="V118" s="10"/>
      <c r="W118" s="10"/>
      <c r="X118" s="10"/>
      <c r="Y118" s="10"/>
      <c r="Z118" s="10"/>
      <c r="AA118" s="10"/>
      <c r="AB118" s="10"/>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4"/>
      <c r="DD118" s="4"/>
      <c r="DE118" s="3"/>
      <c r="DF118" s="4"/>
      <c r="DG118" s="4"/>
      <c r="DH118" s="4"/>
      <c r="DI118" s="4"/>
      <c r="DJ118" s="4"/>
      <c r="DK118" s="4"/>
      <c r="DL118" s="4"/>
      <c r="DM118" s="4"/>
      <c r="DN118" s="4"/>
      <c r="DO118" s="4"/>
      <c r="DP118" s="4"/>
      <c r="DQ118" s="4"/>
      <c r="DR118" s="4"/>
      <c r="DS118" s="4"/>
      <c r="DT118" s="4"/>
      <c r="DU118" s="3"/>
      <c r="DV118" s="3"/>
      <c r="DW118" s="3"/>
      <c r="DX118" s="3"/>
      <c r="DY118" s="3"/>
      <c r="DZ118" s="3"/>
      <c r="EA118" s="3"/>
    </row>
    <row r="119" spans="1:131" ht="18.600000000000001" customHeight="1" x14ac:dyDescent="0.3">
      <c r="A119" s="72" t="s">
        <v>45</v>
      </c>
      <c r="B119" s="73" t="s">
        <v>0</v>
      </c>
      <c r="C119" s="73" t="s">
        <v>1</v>
      </c>
      <c r="D119" s="73" t="s">
        <v>2</v>
      </c>
      <c r="E119" s="73" t="s">
        <v>3</v>
      </c>
      <c r="F119" s="73" t="s">
        <v>4</v>
      </c>
      <c r="G119" s="19" t="s">
        <v>5</v>
      </c>
      <c r="H119" s="557"/>
      <c r="I119" s="40" t="s">
        <v>1</v>
      </c>
      <c r="J119" s="70"/>
      <c r="K119" s="34" t="str">
        <f t="shared" ref="K119" si="401">IF(H118="","",J119/$J$4)</f>
        <v/>
      </c>
      <c r="L119" s="35">
        <f>IF(OR($C$35="",$C$35=0),0,IF(H118="","",LOOKUP(H118,$AK$4:$AK$36,AO$4:AO$36)))</f>
        <v>0</v>
      </c>
      <c r="M119" s="35" t="str">
        <f t="shared" ref="M119" si="402">IF(H118="","",L119*K119)</f>
        <v/>
      </c>
      <c r="N119" s="40" t="s">
        <v>7</v>
      </c>
      <c r="O119" s="70"/>
      <c r="P119" s="34" t="str">
        <f t="shared" ref="P119" si="403">IF(H118="","",O119/$O$4)</f>
        <v/>
      </c>
      <c r="Q119" s="35">
        <f>IF(OR($C$38="",$C$38=0),0,IF(H118="","",LOOKUP(H118,$AK$4:$AK$36,AU$4:AU$36)))</f>
        <v>0</v>
      </c>
      <c r="R119" s="36" t="str">
        <f t="shared" ref="R119" si="404">IF(H118="","",Q119*P119)</f>
        <v/>
      </c>
      <c r="S119" s="10"/>
      <c r="T119" s="10"/>
      <c r="U119" s="10"/>
      <c r="V119" s="10"/>
      <c r="W119" s="10"/>
      <c r="X119" s="10"/>
      <c r="Y119" s="10"/>
      <c r="Z119" s="10"/>
      <c r="AA119" s="10"/>
      <c r="AB119" s="10"/>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4"/>
      <c r="DD119" s="4"/>
      <c r="DE119" s="3"/>
      <c r="DF119" s="4"/>
      <c r="DG119" s="4"/>
      <c r="DH119" s="4"/>
      <c r="DI119" s="4"/>
      <c r="DJ119" s="4"/>
      <c r="DK119" s="4"/>
      <c r="DL119" s="4"/>
      <c r="DM119" s="4"/>
      <c r="DN119" s="4"/>
      <c r="DO119" s="4"/>
      <c r="DP119" s="4"/>
      <c r="DQ119" s="4"/>
      <c r="DR119" s="4"/>
      <c r="DS119" s="4"/>
      <c r="DT119" s="4"/>
      <c r="DU119" s="3"/>
      <c r="DV119" s="3"/>
      <c r="DW119" s="3"/>
      <c r="DX119" s="3"/>
      <c r="DY119" s="3"/>
      <c r="DZ119" s="3"/>
      <c r="EA119" s="3"/>
    </row>
    <row r="120" spans="1:131" ht="18.600000000000001" customHeight="1" x14ac:dyDescent="0.3">
      <c r="A120" s="20" t="s">
        <v>48</v>
      </c>
      <c r="B120" s="28"/>
      <c r="C120" s="28"/>
      <c r="D120" s="28"/>
      <c r="E120" s="28"/>
      <c r="F120" s="28"/>
      <c r="G120" s="29"/>
      <c r="H120" s="557"/>
      <c r="I120" s="40" t="s">
        <v>2</v>
      </c>
      <c r="J120" s="70"/>
      <c r="K120" s="34" t="str">
        <f t="shared" ref="K120" si="405">IF(H118="","",J120/$J$5)</f>
        <v/>
      </c>
      <c r="L120" s="35">
        <f>IF(OR($D$35="",$D$35=0),0,IF(H118="","",LOOKUP(H118,$AK$4:$AK$36,AP$4:AP$36)))</f>
        <v>0</v>
      </c>
      <c r="M120" s="35" t="str">
        <f t="shared" ref="M120" si="406">IF(H118="","",L120*K120)</f>
        <v/>
      </c>
      <c r="N120" s="40" t="s">
        <v>8</v>
      </c>
      <c r="O120" s="70"/>
      <c r="P120" s="34" t="str">
        <f t="shared" ref="P120" si="407">IF(H118="","",O120/$O$5)</f>
        <v/>
      </c>
      <c r="Q120" s="35">
        <f>IF(OR($D$38="",$D$38=0),0,IF(H118="","",LOOKUP(H118,$AK$4:$AK$36,AV$4:AV$36)))</f>
        <v>0</v>
      </c>
      <c r="R120" s="36" t="str">
        <f t="shared" ref="R120" si="408">IF(H118="","",Q120*P120)</f>
        <v/>
      </c>
      <c r="S120" s="10"/>
      <c r="T120" s="10"/>
      <c r="U120" s="10"/>
      <c r="V120" s="10"/>
      <c r="W120" s="10"/>
      <c r="X120" s="10"/>
      <c r="Y120" s="10"/>
      <c r="Z120" s="10"/>
      <c r="AA120" s="10"/>
      <c r="AB120" s="10"/>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4"/>
      <c r="DD120" s="4"/>
      <c r="DE120" s="3"/>
      <c r="DF120" s="4"/>
      <c r="DG120" s="4"/>
      <c r="DH120" s="4"/>
      <c r="DI120" s="4"/>
      <c r="DJ120" s="4"/>
      <c r="DK120" s="4"/>
      <c r="DL120" s="4"/>
      <c r="DM120" s="4"/>
      <c r="DN120" s="4"/>
      <c r="DO120" s="4"/>
      <c r="DP120" s="4"/>
      <c r="DQ120" s="4"/>
      <c r="DR120" s="4"/>
      <c r="DS120" s="4"/>
      <c r="DT120" s="4"/>
      <c r="DU120" s="3"/>
      <c r="DV120" s="3"/>
      <c r="DW120" s="3"/>
      <c r="DX120" s="3"/>
      <c r="DY120" s="3"/>
      <c r="DZ120" s="3"/>
      <c r="EA120" s="3"/>
    </row>
    <row r="121" spans="1:131" ht="18.600000000000001" customHeight="1" x14ac:dyDescent="0.3">
      <c r="A121" s="20" t="s">
        <v>86</v>
      </c>
      <c r="B121" s="28"/>
      <c r="C121" s="28"/>
      <c r="D121" s="28"/>
      <c r="E121" s="28"/>
      <c r="F121" s="28"/>
      <c r="G121" s="29"/>
      <c r="H121" s="557"/>
      <c r="I121" s="40" t="s">
        <v>3</v>
      </c>
      <c r="J121" s="70"/>
      <c r="K121" s="34" t="str">
        <f t="shared" ref="K121" si="409">IF(H118="","",J121/$J$6)</f>
        <v/>
      </c>
      <c r="L121" s="35">
        <f>IF(OR($E$35="",$E$35=0),0,IF(H118="","",LOOKUP(H118,$AK$4:$AK$36,AQ$4:AQ$36)))</f>
        <v>0</v>
      </c>
      <c r="M121" s="35" t="str">
        <f t="shared" ref="M121" si="410">IF(H118="","",L121*K121)</f>
        <v/>
      </c>
      <c r="N121" s="40" t="s">
        <v>9</v>
      </c>
      <c r="O121" s="70"/>
      <c r="P121" s="34" t="str">
        <f t="shared" ref="P121" si="411">IF(H118="","",O121/$O$6)</f>
        <v/>
      </c>
      <c r="Q121" s="35">
        <f>IF(OR($E$38="",$E$38=0),0,IF(H118="","",LOOKUP(H118,$AK$4:$AK$36,AW$4:AW$36)))</f>
        <v>0</v>
      </c>
      <c r="R121" s="36" t="str">
        <f t="shared" ref="R121" si="412">IF(H118="","",Q121*P121)</f>
        <v/>
      </c>
      <c r="S121" s="10"/>
      <c r="T121" s="10"/>
      <c r="U121" s="10"/>
      <c r="V121" s="10"/>
      <c r="W121" s="10"/>
      <c r="X121" s="10"/>
      <c r="Y121" s="10"/>
      <c r="Z121" s="10"/>
      <c r="AA121" s="10"/>
      <c r="AB121" s="10"/>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4"/>
      <c r="DD121" s="4"/>
      <c r="DE121" s="3"/>
      <c r="DF121" s="4"/>
      <c r="DG121" s="4"/>
      <c r="DH121" s="4"/>
      <c r="DI121" s="4"/>
      <c r="DJ121" s="4"/>
      <c r="DK121" s="4"/>
      <c r="DL121" s="4"/>
      <c r="DM121" s="4"/>
      <c r="DN121" s="4"/>
      <c r="DO121" s="4"/>
      <c r="DP121" s="4"/>
      <c r="DQ121" s="4"/>
      <c r="DR121" s="4"/>
      <c r="DS121" s="4"/>
      <c r="DT121" s="4"/>
      <c r="DU121" s="3"/>
      <c r="DV121" s="3"/>
      <c r="DW121" s="3"/>
      <c r="DX121" s="3"/>
      <c r="DY121" s="3"/>
      <c r="DZ121" s="3"/>
      <c r="EA121" s="3"/>
    </row>
    <row r="122" spans="1:131" ht="18.600000000000001" customHeight="1" x14ac:dyDescent="0.3">
      <c r="A122" s="72" t="s">
        <v>45</v>
      </c>
      <c r="B122" s="73" t="s">
        <v>6</v>
      </c>
      <c r="C122" s="73" t="s">
        <v>7</v>
      </c>
      <c r="D122" s="73" t="s">
        <v>8</v>
      </c>
      <c r="E122" s="73" t="s">
        <v>9</v>
      </c>
      <c r="F122" s="73" t="s">
        <v>10</v>
      </c>
      <c r="G122" s="19" t="s">
        <v>11</v>
      </c>
      <c r="H122" s="557"/>
      <c r="I122" s="40" t="s">
        <v>4</v>
      </c>
      <c r="J122" s="70"/>
      <c r="K122" s="34" t="str">
        <f t="shared" ref="K122" si="413">IF(H118="","",J122/$J$7)</f>
        <v/>
      </c>
      <c r="L122" s="35">
        <f>IF(OR($F$35="",$F$35=0),0,IF(H118="","",LOOKUP(H118,$AK$4:$AK$36,AR$4:AR$36)))</f>
        <v>0</v>
      </c>
      <c r="M122" s="35" t="str">
        <f t="shared" ref="M122" si="414">IF(H118="","",L122*K122)</f>
        <v/>
      </c>
      <c r="N122" s="40" t="s">
        <v>10</v>
      </c>
      <c r="O122" s="70"/>
      <c r="P122" s="34" t="str">
        <f t="shared" ref="P122" si="415">IF(H118="","",O122/$O$7)</f>
        <v/>
      </c>
      <c r="Q122" s="35">
        <f>IF(OR($F$38="",$F$38=0),0,IF(H118="","",LOOKUP(H118,$AK$4:$AK$36,AX$4:AX$36)))</f>
        <v>0</v>
      </c>
      <c r="R122" s="36" t="str">
        <f t="shared" ref="R122" si="416">IF(H118="","",Q122*P122)</f>
        <v/>
      </c>
      <c r="S122" s="10"/>
      <c r="T122" s="10"/>
      <c r="U122" s="10"/>
      <c r="V122" s="10"/>
      <c r="W122" s="10"/>
      <c r="X122" s="10"/>
      <c r="Y122" s="10"/>
      <c r="Z122" s="10"/>
      <c r="AA122" s="10"/>
      <c r="AB122" s="10"/>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4"/>
      <c r="DD122" s="4"/>
      <c r="DE122" s="3"/>
      <c r="DF122" s="4"/>
      <c r="DG122" s="4"/>
      <c r="DH122" s="4"/>
      <c r="DI122" s="4"/>
      <c r="DJ122" s="4"/>
      <c r="DK122" s="4"/>
      <c r="DL122" s="4"/>
      <c r="DM122" s="4"/>
      <c r="DN122" s="4"/>
      <c r="DO122" s="4"/>
      <c r="DP122" s="4"/>
      <c r="DQ122" s="4"/>
      <c r="DR122" s="4"/>
      <c r="DS122" s="4"/>
      <c r="DT122" s="4"/>
      <c r="DU122" s="3"/>
      <c r="DV122" s="3"/>
      <c r="DW122" s="3"/>
      <c r="DX122" s="3"/>
      <c r="DY122" s="3"/>
      <c r="DZ122" s="3"/>
      <c r="EA122" s="3"/>
    </row>
    <row r="123" spans="1:131" ht="19.2" customHeight="1" x14ac:dyDescent="0.3">
      <c r="A123" s="20" t="s">
        <v>48</v>
      </c>
      <c r="B123" s="28"/>
      <c r="C123" s="28"/>
      <c r="D123" s="28"/>
      <c r="E123" s="28"/>
      <c r="F123" s="28"/>
      <c r="G123" s="29"/>
      <c r="H123" s="558"/>
      <c r="I123" s="40" t="s">
        <v>5</v>
      </c>
      <c r="J123" s="70"/>
      <c r="K123" s="34" t="str">
        <f t="shared" ref="K123" si="417">IF(H118="","",J123/$J$8)</f>
        <v/>
      </c>
      <c r="L123" s="35">
        <f>IF(OR($G$35="",$G$35=0),0,IF(H118="","",LOOKUP(H118,$AK$4:$AK$36,AS$4:AS$36)))</f>
        <v>0</v>
      </c>
      <c r="M123" s="35" t="str">
        <f t="shared" ref="M123" si="418">IF(H118="","",L123*K123)</f>
        <v/>
      </c>
      <c r="N123" s="40" t="s">
        <v>11</v>
      </c>
      <c r="O123" s="70"/>
      <c r="P123" s="34" t="str">
        <f t="shared" ref="P123" si="419">IF(H118="","",O123/$O$8)</f>
        <v/>
      </c>
      <c r="Q123" s="35">
        <f>IF(OR($G$38="",$G$38=0),0,IF(H118="","",LOOKUP(H118,$AK$4:$AK$36,AY$4:AY$36)))</f>
        <v>0</v>
      </c>
      <c r="R123" s="36" t="str">
        <f t="shared" ref="R123" si="420">IF(H118="","",Q123*P123)</f>
        <v/>
      </c>
      <c r="S123" s="10"/>
      <c r="T123" s="10"/>
      <c r="U123" s="10"/>
      <c r="V123" s="10"/>
      <c r="W123" s="10"/>
      <c r="X123" s="10"/>
      <c r="Y123" s="10"/>
      <c r="Z123" s="10"/>
      <c r="AA123" s="10"/>
      <c r="AB123" s="10"/>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4"/>
      <c r="DD123" s="4"/>
      <c r="DE123" s="3"/>
      <c r="DF123" s="4"/>
      <c r="DG123" s="4"/>
      <c r="DH123" s="4"/>
      <c r="DI123" s="4"/>
      <c r="DJ123" s="4"/>
      <c r="DK123" s="4"/>
      <c r="DL123" s="4"/>
      <c r="DM123" s="4"/>
      <c r="DN123" s="4"/>
      <c r="DO123" s="4"/>
      <c r="DP123" s="4"/>
      <c r="DQ123" s="4"/>
      <c r="DR123" s="4"/>
      <c r="DS123" s="4"/>
      <c r="DT123" s="4"/>
      <c r="DU123" s="3"/>
      <c r="DV123" s="3"/>
      <c r="DW123" s="3"/>
      <c r="DX123" s="3"/>
      <c r="DY123" s="3"/>
      <c r="DZ123" s="3"/>
      <c r="EA123" s="3"/>
    </row>
    <row r="124" spans="1:131" x14ac:dyDescent="0.3">
      <c r="A124" s="20" t="s">
        <v>86</v>
      </c>
      <c r="B124" s="28"/>
      <c r="C124" s="28"/>
      <c r="D124" s="28"/>
      <c r="E124" s="28"/>
      <c r="F124" s="28"/>
      <c r="G124" s="29"/>
      <c r="H124" s="533"/>
      <c r="I124" s="40" t="s">
        <v>0</v>
      </c>
      <c r="J124" s="71"/>
      <c r="K124" s="34" t="str">
        <f t="shared" ref="K124" si="421">IF(H124="","",J124/$J$3)</f>
        <v/>
      </c>
      <c r="L124" s="35">
        <f>IF(OR($B$35="",$B$35=0),0,IF(H124="","",LOOKUP(H124,$AK$4:$AK$36,AN$4:AN$36)))</f>
        <v>0</v>
      </c>
      <c r="M124" s="35" t="str">
        <f t="shared" ref="M124" si="422">IF(H124="","",L124*K124)</f>
        <v/>
      </c>
      <c r="N124" s="40" t="s">
        <v>6</v>
      </c>
      <c r="O124" s="71"/>
      <c r="P124" s="34" t="str">
        <f t="shared" ref="P124" si="423">IF(H124="","",O124/$O$3)</f>
        <v/>
      </c>
      <c r="Q124" s="35">
        <f>IF(OR($B$38="",$B$38=0),0,IF(H124="","",LOOKUP(H124,$AK$4:$AK$36,AT$4:AT$36)))</f>
        <v>0</v>
      </c>
      <c r="R124" s="36" t="str">
        <f t="shared" ref="R124" si="424">IF(H124="","",Q124*P124)</f>
        <v/>
      </c>
      <c r="S124" s="10"/>
      <c r="T124" s="10"/>
      <c r="U124" s="10"/>
      <c r="V124" s="10"/>
      <c r="W124" s="10"/>
      <c r="X124" s="10"/>
      <c r="Y124" s="10"/>
      <c r="Z124" s="10"/>
      <c r="AA124" s="10"/>
      <c r="AB124" s="10"/>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4"/>
      <c r="DD124" s="4"/>
      <c r="DE124" s="3"/>
      <c r="DF124" s="4"/>
      <c r="DG124" s="4"/>
      <c r="DH124" s="4"/>
      <c r="DI124" s="4"/>
      <c r="DJ124" s="4"/>
      <c r="DK124" s="4"/>
      <c r="DL124" s="4"/>
      <c r="DM124" s="4"/>
      <c r="DN124" s="4"/>
      <c r="DO124" s="4"/>
      <c r="DP124" s="4"/>
      <c r="DQ124" s="4"/>
      <c r="DR124" s="4"/>
      <c r="DS124" s="4"/>
      <c r="DT124" s="4"/>
      <c r="DU124" s="3"/>
      <c r="DV124" s="3"/>
      <c r="DW124" s="3"/>
      <c r="DX124" s="3"/>
      <c r="DY124" s="3"/>
      <c r="DZ124" s="3"/>
      <c r="EA124" s="3"/>
    </row>
    <row r="125" spans="1:131" ht="19.2" thickBot="1" x14ac:dyDescent="0.35">
      <c r="A125" s="577"/>
      <c r="B125" s="578"/>
      <c r="C125" s="578"/>
      <c r="D125" s="578"/>
      <c r="E125" s="578"/>
      <c r="F125" s="578"/>
      <c r="G125" s="579"/>
      <c r="H125" s="533"/>
      <c r="I125" s="40" t="s">
        <v>1</v>
      </c>
      <c r="J125" s="71"/>
      <c r="K125" s="34" t="str">
        <f t="shared" ref="K125" si="425">IF(H124="","",J125/$J$4)</f>
        <v/>
      </c>
      <c r="L125" s="35">
        <f>IF(OR($C$35="",$C$35=0),0,IF(H124="","",LOOKUP(H124,$AK$4:$AK$36,AO$4:AO$36)))</f>
        <v>0</v>
      </c>
      <c r="M125" s="35" t="str">
        <f t="shared" ref="M125" si="426">IF(H124="","",L125*K125)</f>
        <v/>
      </c>
      <c r="N125" s="40" t="s">
        <v>7</v>
      </c>
      <c r="O125" s="71"/>
      <c r="P125" s="34" t="str">
        <f t="shared" ref="P125" si="427">IF(H124="","",O125/$O$4)</f>
        <v/>
      </c>
      <c r="Q125" s="35">
        <f>IF(OR($C$38="",$C$38=0),0,IF(H124="","",LOOKUP(H124,$AK$4:$AK$36,AU$4:AU$36)))</f>
        <v>0</v>
      </c>
      <c r="R125" s="36" t="str">
        <f t="shared" ref="R125" si="428">IF(H124="","",Q125*P125)</f>
        <v/>
      </c>
      <c r="S125" s="10"/>
      <c r="T125" s="10"/>
      <c r="U125" s="10"/>
      <c r="V125" s="10"/>
      <c r="W125" s="10"/>
      <c r="X125" s="10"/>
      <c r="Y125" s="10"/>
      <c r="Z125" s="10"/>
      <c r="AA125" s="10"/>
      <c r="AB125" s="10"/>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4"/>
      <c r="DD125" s="4"/>
      <c r="DE125" s="3"/>
      <c r="DF125" s="4"/>
      <c r="DG125" s="4"/>
      <c r="DH125" s="4"/>
      <c r="DI125" s="4"/>
      <c r="DJ125" s="4"/>
      <c r="DK125" s="4"/>
      <c r="DL125" s="4"/>
      <c r="DM125" s="4"/>
      <c r="DN125" s="4"/>
      <c r="DO125" s="4"/>
      <c r="DP125" s="4"/>
      <c r="DQ125" s="4"/>
      <c r="DR125" s="4"/>
      <c r="DS125" s="4"/>
      <c r="DT125" s="4"/>
      <c r="DU125" s="3"/>
      <c r="DV125" s="3"/>
      <c r="DW125" s="3"/>
      <c r="DX125" s="3"/>
      <c r="DY125" s="3"/>
      <c r="DZ125" s="3"/>
      <c r="EA125" s="3"/>
    </row>
    <row r="126" spans="1:131" x14ac:dyDescent="0.3">
      <c r="A126" s="531" t="s">
        <v>143</v>
      </c>
      <c r="B126" s="499"/>
      <c r="C126" s="48">
        <f>IF(SUM(B129:G129,B132:G132)=0,0,AVERAGE(B129:G129,B132:G132))</f>
        <v>0</v>
      </c>
      <c r="D126" s="17" t="s">
        <v>87</v>
      </c>
      <c r="E126" s="539">
        <f>SUM(B128:G128,B131:G131)</f>
        <v>0</v>
      </c>
      <c r="F126" s="540"/>
      <c r="G126" s="18" t="s">
        <v>47</v>
      </c>
      <c r="H126" s="533"/>
      <c r="I126" s="40" t="s">
        <v>2</v>
      </c>
      <c r="J126" s="71"/>
      <c r="K126" s="34" t="str">
        <f t="shared" ref="K126" si="429">IF(H124="","",J126/$J$5)</f>
        <v/>
      </c>
      <c r="L126" s="35">
        <f>IF(OR($D$35="",$D$35=0),0,IF(H124="","",LOOKUP(H124,$AK$4:$AK$36,AP$4:AP$36)))</f>
        <v>0</v>
      </c>
      <c r="M126" s="35" t="str">
        <f t="shared" ref="M126" si="430">IF(H124="","",L126*K126)</f>
        <v/>
      </c>
      <c r="N126" s="40" t="s">
        <v>8</v>
      </c>
      <c r="O126" s="71"/>
      <c r="P126" s="34" t="str">
        <f t="shared" ref="P126" si="431">IF(H124="","",O126/$O$5)</f>
        <v/>
      </c>
      <c r="Q126" s="35">
        <f>IF(OR($D$38="",$D$38=0),0,IF(H124="","",LOOKUP(H124,$AK$4:$AK$36,AV$4:AV$36)))</f>
        <v>0</v>
      </c>
      <c r="R126" s="36" t="str">
        <f t="shared" ref="R126" si="432">IF(H124="","",Q126*P126)</f>
        <v/>
      </c>
      <c r="S126" s="10"/>
      <c r="T126" s="10"/>
      <c r="U126" s="10"/>
      <c r="V126" s="10"/>
      <c r="W126" s="10"/>
      <c r="X126" s="10"/>
      <c r="Y126" s="10"/>
      <c r="Z126" s="10"/>
      <c r="AA126" s="10"/>
      <c r="AB126" s="10"/>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4"/>
      <c r="DD126" s="4"/>
      <c r="DE126" s="3"/>
      <c r="DF126" s="4"/>
      <c r="DG126" s="4"/>
      <c r="DH126" s="4"/>
      <c r="DI126" s="4"/>
      <c r="DJ126" s="4"/>
      <c r="DK126" s="4"/>
      <c r="DL126" s="4"/>
      <c r="DM126" s="4"/>
      <c r="DN126" s="4"/>
      <c r="DO126" s="4"/>
      <c r="DP126" s="4"/>
      <c r="DQ126" s="4"/>
      <c r="DR126" s="4"/>
      <c r="DS126" s="4"/>
      <c r="DT126" s="4"/>
      <c r="DU126" s="3"/>
      <c r="DV126" s="3"/>
      <c r="DW126" s="3"/>
      <c r="DX126" s="3"/>
      <c r="DY126" s="3"/>
      <c r="DZ126" s="3"/>
      <c r="EA126" s="3"/>
    </row>
    <row r="127" spans="1:131" x14ac:dyDescent="0.3">
      <c r="A127" s="72" t="s">
        <v>45</v>
      </c>
      <c r="B127" s="73" t="s">
        <v>0</v>
      </c>
      <c r="C127" s="73" t="s">
        <v>1</v>
      </c>
      <c r="D127" s="73" t="s">
        <v>2</v>
      </c>
      <c r="E127" s="73" t="s">
        <v>3</v>
      </c>
      <c r="F127" s="73" t="s">
        <v>4</v>
      </c>
      <c r="G127" s="19" t="s">
        <v>5</v>
      </c>
      <c r="H127" s="533"/>
      <c r="I127" s="40" t="s">
        <v>3</v>
      </c>
      <c r="J127" s="71"/>
      <c r="K127" s="34" t="str">
        <f t="shared" ref="K127" si="433">IF(H124="","",J127/$J$6)</f>
        <v/>
      </c>
      <c r="L127" s="35">
        <f>IF(OR($E$35="",$E$35=0),0,IF(H124="","",LOOKUP(H124,$AK$4:$AK$36,AQ$4:AQ$36)))</f>
        <v>0</v>
      </c>
      <c r="M127" s="35" t="str">
        <f t="shared" ref="M127" si="434">IF(H124="","",L127*K127)</f>
        <v/>
      </c>
      <c r="N127" s="40" t="s">
        <v>9</v>
      </c>
      <c r="O127" s="71"/>
      <c r="P127" s="34" t="str">
        <f t="shared" ref="P127" si="435">IF(H124="","",O127/$O$6)</f>
        <v/>
      </c>
      <c r="Q127" s="35">
        <f>IF(OR($E$38="",$E$38=0),0,IF(H124="","",LOOKUP(H124,$AK$4:$AK$36,AW$4:AW$36)))</f>
        <v>0</v>
      </c>
      <c r="R127" s="36" t="str">
        <f t="shared" ref="R127" si="436">IF(H124="","",Q127*P127)</f>
        <v/>
      </c>
      <c r="S127" s="10"/>
      <c r="T127" s="10"/>
      <c r="U127" s="10"/>
      <c r="V127" s="10"/>
      <c r="W127" s="10"/>
      <c r="X127" s="10"/>
      <c r="Y127" s="10"/>
      <c r="Z127" s="10"/>
      <c r="AA127" s="10"/>
      <c r="AB127" s="10"/>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4"/>
      <c r="DD127" s="4"/>
      <c r="DE127" s="3"/>
      <c r="DF127" s="4"/>
      <c r="DG127" s="4"/>
      <c r="DH127" s="4"/>
      <c r="DI127" s="4"/>
      <c r="DJ127" s="4"/>
      <c r="DK127" s="4"/>
      <c r="DL127" s="4"/>
      <c r="DM127" s="4"/>
      <c r="DN127" s="4"/>
      <c r="DO127" s="4"/>
      <c r="DP127" s="4"/>
      <c r="DQ127" s="4"/>
      <c r="DR127" s="4"/>
      <c r="DS127" s="4"/>
      <c r="DT127" s="4"/>
      <c r="DU127" s="3"/>
      <c r="DV127" s="3"/>
      <c r="DW127" s="3"/>
      <c r="DX127" s="3"/>
      <c r="DY127" s="3"/>
      <c r="DZ127" s="3"/>
      <c r="EA127" s="3"/>
    </row>
    <row r="128" spans="1:131" x14ac:dyDescent="0.3">
      <c r="A128" s="20" t="s">
        <v>48</v>
      </c>
      <c r="B128" s="28"/>
      <c r="C128" s="28"/>
      <c r="D128" s="28"/>
      <c r="E128" s="28"/>
      <c r="F128" s="28"/>
      <c r="G128" s="29"/>
      <c r="H128" s="533"/>
      <c r="I128" s="40" t="s">
        <v>4</v>
      </c>
      <c r="J128" s="71"/>
      <c r="K128" s="34" t="str">
        <f t="shared" ref="K128" si="437">IF(H124="","",J128/$J$7)</f>
        <v/>
      </c>
      <c r="L128" s="35">
        <f>IF(OR($F$35="",$F$35=0),0,IF(H124="","",LOOKUP(H124,$AK$4:$AK$36,AR$4:AR$36)))</f>
        <v>0</v>
      </c>
      <c r="M128" s="35" t="str">
        <f t="shared" ref="M128" si="438">IF(H124="","",L128*K128)</f>
        <v/>
      </c>
      <c r="N128" s="40" t="s">
        <v>10</v>
      </c>
      <c r="O128" s="71"/>
      <c r="P128" s="34" t="str">
        <f t="shared" ref="P128" si="439">IF(H124="","",O128/$O$7)</f>
        <v/>
      </c>
      <c r="Q128" s="35">
        <f>IF(OR($F$38="",$F$38=0),0,IF(H124="","",LOOKUP(H124,$AK$4:$AK$36,AX$4:AX$36)))</f>
        <v>0</v>
      </c>
      <c r="R128" s="36" t="str">
        <f t="shared" ref="R128" si="440">IF(H124="","",Q128*P128)</f>
        <v/>
      </c>
      <c r="S128" s="10"/>
      <c r="T128" s="10"/>
      <c r="U128" s="10"/>
      <c r="V128" s="10"/>
      <c r="W128" s="10"/>
      <c r="X128" s="10"/>
      <c r="Y128" s="10"/>
      <c r="Z128" s="10"/>
      <c r="AA128" s="10"/>
      <c r="AB128" s="10"/>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4"/>
      <c r="DD128" s="4"/>
      <c r="DE128" s="3"/>
      <c r="DF128" s="4"/>
      <c r="DG128" s="4"/>
      <c r="DH128" s="4"/>
      <c r="DI128" s="4"/>
      <c r="DJ128" s="4"/>
      <c r="DK128" s="4"/>
      <c r="DL128" s="4"/>
      <c r="DM128" s="4"/>
      <c r="DN128" s="4"/>
      <c r="DO128" s="4"/>
      <c r="DP128" s="4"/>
      <c r="DQ128" s="4"/>
      <c r="DR128" s="4"/>
      <c r="DS128" s="4"/>
      <c r="DT128" s="4"/>
      <c r="DU128" s="3"/>
      <c r="DV128" s="3"/>
      <c r="DW128" s="3"/>
      <c r="DX128" s="3"/>
      <c r="DY128" s="3"/>
      <c r="DZ128" s="3"/>
      <c r="EA128" s="3"/>
    </row>
    <row r="129" spans="1:131" x14ac:dyDescent="0.3">
      <c r="A129" s="20" t="s">
        <v>86</v>
      </c>
      <c r="B129" s="28"/>
      <c r="C129" s="28"/>
      <c r="D129" s="28"/>
      <c r="E129" s="28"/>
      <c r="F129" s="28"/>
      <c r="G129" s="29"/>
      <c r="H129" s="533"/>
      <c r="I129" s="40" t="s">
        <v>5</v>
      </c>
      <c r="J129" s="71"/>
      <c r="K129" s="34" t="str">
        <f t="shared" ref="K129" si="441">IF(H124="","",J129/$J$8)</f>
        <v/>
      </c>
      <c r="L129" s="35">
        <f>IF(OR($G$35="",$G$35=0),0,IF(H124="","",LOOKUP(H124,$AK$4:$AK$36,AS$4:AS$36)))</f>
        <v>0</v>
      </c>
      <c r="M129" s="35" t="str">
        <f t="shared" ref="M129" si="442">IF(H124="","",L129*K129)</f>
        <v/>
      </c>
      <c r="N129" s="40" t="s">
        <v>11</v>
      </c>
      <c r="O129" s="71"/>
      <c r="P129" s="34" t="str">
        <f t="shared" ref="P129" si="443">IF(H124="","",O129/$O$8)</f>
        <v/>
      </c>
      <c r="Q129" s="35">
        <f>IF(OR($G$38="",$G$38=0),0,IF(H124="","",LOOKUP(H124,$AK$4:$AK$36,AY$4:AY$36)))</f>
        <v>0</v>
      </c>
      <c r="R129" s="36" t="str">
        <f t="shared" ref="R129" si="444">IF(H124="","",Q129*P129)</f>
        <v/>
      </c>
      <c r="S129" s="10"/>
      <c r="T129" s="10"/>
      <c r="U129" s="10"/>
      <c r="V129" s="10"/>
      <c r="W129" s="10"/>
      <c r="X129" s="10"/>
      <c r="Y129" s="10"/>
      <c r="Z129" s="10"/>
      <c r="AA129" s="10"/>
      <c r="AB129" s="10"/>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4"/>
      <c r="DD129" s="4"/>
      <c r="DE129" s="3"/>
      <c r="DF129" s="4"/>
      <c r="DG129" s="4"/>
      <c r="DH129" s="4"/>
      <c r="DI129" s="4"/>
      <c r="DJ129" s="4"/>
      <c r="DK129" s="4"/>
      <c r="DL129" s="4"/>
      <c r="DM129" s="4"/>
      <c r="DN129" s="4"/>
      <c r="DO129" s="4"/>
      <c r="DP129" s="4"/>
      <c r="DQ129" s="4"/>
      <c r="DR129" s="4"/>
      <c r="DS129" s="4"/>
      <c r="DT129" s="4"/>
      <c r="DU129" s="3"/>
      <c r="DV129" s="3"/>
      <c r="DW129" s="3"/>
      <c r="DX129" s="3"/>
      <c r="DY129" s="3"/>
      <c r="DZ129" s="3"/>
      <c r="EA129" s="3"/>
    </row>
    <row r="130" spans="1:131" x14ac:dyDescent="0.3">
      <c r="A130" s="72" t="s">
        <v>45</v>
      </c>
      <c r="B130" s="73" t="s">
        <v>6</v>
      </c>
      <c r="C130" s="73" t="s">
        <v>7</v>
      </c>
      <c r="D130" s="73" t="s">
        <v>8</v>
      </c>
      <c r="E130" s="73" t="s">
        <v>9</v>
      </c>
      <c r="F130" s="73" t="s">
        <v>10</v>
      </c>
      <c r="G130" s="19" t="s">
        <v>11</v>
      </c>
      <c r="H130" s="533"/>
      <c r="I130" s="40" t="s">
        <v>0</v>
      </c>
      <c r="J130" s="71"/>
      <c r="K130" s="34" t="str">
        <f t="shared" ref="K130" si="445">IF(H130="","",J130/$J$3)</f>
        <v/>
      </c>
      <c r="L130" s="35">
        <f>IF(OR($B$35="",$B$35=0),0,IF(H130="","",LOOKUP(H130,$AK$4:$AK$36,AN$4:AN$36)))</f>
        <v>0</v>
      </c>
      <c r="M130" s="35" t="str">
        <f t="shared" ref="M130" si="446">IF(H130="","",L130*K130)</f>
        <v/>
      </c>
      <c r="N130" s="40" t="s">
        <v>6</v>
      </c>
      <c r="O130" s="71"/>
      <c r="P130" s="34" t="str">
        <f t="shared" ref="P130" si="447">IF(H130="","",O130/$O$3)</f>
        <v/>
      </c>
      <c r="Q130" s="35">
        <f>IF(OR($B$38="",$B$38=0),0,IF(H130="","",LOOKUP(H130,$AK$4:$AK$36,AT$4:AT$36)))</f>
        <v>0</v>
      </c>
      <c r="R130" s="36" t="str">
        <f t="shared" ref="R130" si="448">IF(H130="","",Q130*P130)</f>
        <v/>
      </c>
      <c r="S130" s="10"/>
      <c r="T130" s="10"/>
      <c r="U130" s="10"/>
      <c r="V130" s="10"/>
      <c r="W130" s="10"/>
      <c r="X130" s="10"/>
      <c r="Y130" s="10"/>
      <c r="Z130" s="10"/>
      <c r="AA130" s="10"/>
      <c r="AB130" s="10"/>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4"/>
      <c r="DD130" s="4"/>
      <c r="DE130" s="3"/>
      <c r="DF130" s="4"/>
      <c r="DG130" s="4"/>
      <c r="DH130" s="4"/>
      <c r="DI130" s="4"/>
      <c r="DJ130" s="4"/>
      <c r="DK130" s="4"/>
      <c r="DL130" s="4"/>
      <c r="DM130" s="4"/>
      <c r="DN130" s="4"/>
      <c r="DO130" s="4"/>
      <c r="DP130" s="4"/>
      <c r="DQ130" s="4"/>
      <c r="DR130" s="4"/>
      <c r="DS130" s="4"/>
      <c r="DT130" s="4"/>
      <c r="DU130" s="3"/>
      <c r="DV130" s="3"/>
      <c r="DW130" s="3"/>
      <c r="DX130" s="3"/>
      <c r="DY130" s="3"/>
      <c r="DZ130" s="3"/>
      <c r="EA130" s="3"/>
    </row>
    <row r="131" spans="1:131" x14ac:dyDescent="0.3">
      <c r="A131" s="20" t="s">
        <v>48</v>
      </c>
      <c r="B131" s="28"/>
      <c r="C131" s="28"/>
      <c r="D131" s="28"/>
      <c r="E131" s="28"/>
      <c r="F131" s="28"/>
      <c r="G131" s="29"/>
      <c r="H131" s="533"/>
      <c r="I131" s="40" t="s">
        <v>1</v>
      </c>
      <c r="J131" s="71"/>
      <c r="K131" s="34" t="str">
        <f t="shared" ref="K131" si="449">IF(H130="","",J131/$J$4)</f>
        <v/>
      </c>
      <c r="L131" s="35">
        <f>IF(OR($C$35="",$C$35=0),0,IF(H130="","",LOOKUP(H130,$AK$4:$AK$36,AO$4:AO$36)))</f>
        <v>0</v>
      </c>
      <c r="M131" s="35" t="str">
        <f t="shared" ref="M131" si="450">IF(H130="","",L131*K131)</f>
        <v/>
      </c>
      <c r="N131" s="40" t="s">
        <v>7</v>
      </c>
      <c r="O131" s="71"/>
      <c r="P131" s="34" t="str">
        <f t="shared" ref="P131" si="451">IF(H130="","",O131/$O$4)</f>
        <v/>
      </c>
      <c r="Q131" s="35">
        <f>IF(OR($C$38="",$C$38=0),0,IF(H130="","",LOOKUP(H130,$AK$4:$AK$36,AU$4:AU$36)))</f>
        <v>0</v>
      </c>
      <c r="R131" s="36" t="str">
        <f t="shared" ref="R131" si="452">IF(H130="","",Q131*P131)</f>
        <v/>
      </c>
      <c r="S131" s="10"/>
      <c r="T131" s="10"/>
      <c r="U131" s="10"/>
      <c r="V131" s="10"/>
      <c r="W131" s="10"/>
      <c r="X131" s="10"/>
      <c r="Y131" s="10"/>
      <c r="Z131" s="10"/>
      <c r="AA131" s="10"/>
      <c r="AB131" s="10"/>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4"/>
      <c r="DD131" s="4"/>
      <c r="DE131" s="3"/>
      <c r="DF131" s="4"/>
      <c r="DG131" s="4"/>
      <c r="DH131" s="4"/>
      <c r="DI131" s="4"/>
      <c r="DJ131" s="4"/>
      <c r="DK131" s="4"/>
      <c r="DL131" s="4"/>
      <c r="DM131" s="4"/>
      <c r="DN131" s="4"/>
      <c r="DO131" s="4"/>
      <c r="DP131" s="4"/>
      <c r="DQ131" s="4"/>
      <c r="DR131" s="4"/>
      <c r="DS131" s="4"/>
      <c r="DT131" s="4"/>
      <c r="DU131" s="3"/>
      <c r="DV131" s="3"/>
      <c r="DW131" s="3"/>
      <c r="DX131" s="3"/>
      <c r="DY131" s="3"/>
      <c r="DZ131" s="3"/>
      <c r="EA131" s="3"/>
    </row>
    <row r="132" spans="1:131" x14ac:dyDescent="0.3">
      <c r="A132" s="20" t="s">
        <v>86</v>
      </c>
      <c r="B132" s="28"/>
      <c r="C132" s="28"/>
      <c r="D132" s="28"/>
      <c r="E132" s="28"/>
      <c r="F132" s="28"/>
      <c r="G132" s="29"/>
      <c r="H132" s="533"/>
      <c r="I132" s="40" t="s">
        <v>2</v>
      </c>
      <c r="J132" s="71"/>
      <c r="K132" s="34" t="str">
        <f t="shared" ref="K132" si="453">IF(H130="","",J132/$J$5)</f>
        <v/>
      </c>
      <c r="L132" s="35">
        <f>IF(OR($D$35="",$D$35=0),0,IF(H130="","",LOOKUP(H130,$AK$4:$AK$36,AP$4:AP$36)))</f>
        <v>0</v>
      </c>
      <c r="M132" s="35" t="str">
        <f t="shared" ref="M132" si="454">IF(H130="","",L132*K132)</f>
        <v/>
      </c>
      <c r="N132" s="40" t="s">
        <v>8</v>
      </c>
      <c r="O132" s="71"/>
      <c r="P132" s="34" t="str">
        <f t="shared" ref="P132" si="455">IF(H130="","",O132/$O$5)</f>
        <v/>
      </c>
      <c r="Q132" s="35">
        <f>IF(OR($D$38="",$D$38=0),0,IF(H130="","",LOOKUP(H130,$AK$4:$AK$36,AV$4:AV$36)))</f>
        <v>0</v>
      </c>
      <c r="R132" s="36" t="str">
        <f t="shared" ref="R132" si="456">IF(H130="","",Q132*P132)</f>
        <v/>
      </c>
      <c r="S132" s="10"/>
      <c r="T132" s="10"/>
      <c r="U132" s="10"/>
      <c r="V132" s="10"/>
      <c r="W132" s="10"/>
      <c r="X132" s="10"/>
      <c r="Y132" s="10"/>
      <c r="Z132" s="10"/>
      <c r="AA132" s="10"/>
      <c r="AB132" s="10"/>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4"/>
      <c r="DD132" s="4"/>
      <c r="DE132" s="3"/>
      <c r="DF132" s="4"/>
      <c r="DG132" s="4"/>
      <c r="DH132" s="4"/>
      <c r="DI132" s="4"/>
      <c r="DJ132" s="4"/>
      <c r="DK132" s="4"/>
      <c r="DL132" s="4"/>
      <c r="DM132" s="4"/>
      <c r="DN132" s="4"/>
      <c r="DO132" s="4"/>
      <c r="DP132" s="4"/>
      <c r="DQ132" s="4"/>
      <c r="DR132" s="4"/>
      <c r="DS132" s="4"/>
      <c r="DT132" s="4"/>
      <c r="DU132" s="3"/>
      <c r="DV132" s="3"/>
      <c r="DW132" s="3"/>
      <c r="DX132" s="3"/>
      <c r="DY132" s="3"/>
      <c r="DZ132" s="3"/>
      <c r="EA132" s="3"/>
    </row>
    <row r="133" spans="1:131" ht="19.2" thickBot="1" x14ac:dyDescent="0.35">
      <c r="A133" s="577"/>
      <c r="B133" s="578"/>
      <c r="C133" s="578"/>
      <c r="D133" s="578"/>
      <c r="E133" s="578"/>
      <c r="F133" s="578"/>
      <c r="G133" s="579"/>
      <c r="H133" s="533"/>
      <c r="I133" s="40" t="s">
        <v>3</v>
      </c>
      <c r="J133" s="71"/>
      <c r="K133" s="34" t="str">
        <f t="shared" ref="K133" si="457">IF(H130="","",J133/$J$6)</f>
        <v/>
      </c>
      <c r="L133" s="35">
        <f>IF(OR($E$35="",$E$35=0),0,IF(H130="","",LOOKUP(H130,$AK$4:$AK$36,AQ$4:AQ$36)))</f>
        <v>0</v>
      </c>
      <c r="M133" s="35" t="str">
        <f t="shared" ref="M133" si="458">IF(H130="","",L133*K133)</f>
        <v/>
      </c>
      <c r="N133" s="40" t="s">
        <v>9</v>
      </c>
      <c r="O133" s="71"/>
      <c r="P133" s="34" t="str">
        <f t="shared" ref="P133" si="459">IF(H130="","",O133/$O$6)</f>
        <v/>
      </c>
      <c r="Q133" s="35">
        <f>IF(OR($E$38="",$E$38=0),0,IF(H130="","",LOOKUP(H130,$AK$4:$AK$36,AW$4:AW$36)))</f>
        <v>0</v>
      </c>
      <c r="R133" s="36" t="str">
        <f t="shared" ref="R133" si="460">IF(H130="","",Q133*P133)</f>
        <v/>
      </c>
      <c r="S133" s="10"/>
      <c r="T133" s="10"/>
      <c r="U133" s="10"/>
      <c r="V133" s="10"/>
      <c r="W133" s="10"/>
      <c r="X133" s="10"/>
      <c r="Y133" s="10"/>
      <c r="Z133" s="10"/>
      <c r="AA133" s="10"/>
      <c r="AB133" s="10"/>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4"/>
      <c r="DD133" s="4"/>
      <c r="DE133" s="3"/>
      <c r="DF133" s="4"/>
      <c r="DG133" s="4"/>
      <c r="DH133" s="4"/>
      <c r="DI133" s="4"/>
      <c r="DJ133" s="4"/>
      <c r="DK133" s="4"/>
      <c r="DL133" s="4"/>
      <c r="DM133" s="4"/>
      <c r="DN133" s="4"/>
      <c r="DO133" s="4"/>
      <c r="DP133" s="4"/>
      <c r="DQ133" s="4"/>
      <c r="DR133" s="4"/>
      <c r="DS133" s="4"/>
      <c r="DT133" s="4"/>
      <c r="DU133" s="3"/>
      <c r="DV133" s="3"/>
      <c r="DW133" s="3"/>
      <c r="DX133" s="3"/>
      <c r="DY133" s="3"/>
      <c r="DZ133" s="3"/>
      <c r="EA133" s="3"/>
    </row>
    <row r="134" spans="1:131" x14ac:dyDescent="0.3">
      <c r="A134" s="531" t="s">
        <v>142</v>
      </c>
      <c r="B134" s="499"/>
      <c r="C134" s="48">
        <f>IF(SUM(B137:G137,B140:G140)=0,0,AVERAGE(B137:G137,B140:G140))</f>
        <v>0</v>
      </c>
      <c r="D134" s="17" t="s">
        <v>87</v>
      </c>
      <c r="E134" s="539">
        <f>SUM(B136:G136,B139:G139)</f>
        <v>0</v>
      </c>
      <c r="F134" s="540"/>
      <c r="G134" s="18" t="s">
        <v>44</v>
      </c>
      <c r="H134" s="533"/>
      <c r="I134" s="40" t="s">
        <v>4</v>
      </c>
      <c r="J134" s="71"/>
      <c r="K134" s="34" t="str">
        <f t="shared" ref="K134" si="461">IF(H130="","",J134/$J$7)</f>
        <v/>
      </c>
      <c r="L134" s="35">
        <f>IF(OR($F$35="",$F$35=0),0,IF(H130="","",LOOKUP(H130,$AK$4:$AK$36,AR$4:AR$36)))</f>
        <v>0</v>
      </c>
      <c r="M134" s="35" t="str">
        <f t="shared" ref="M134" si="462">IF(H130="","",L134*K134)</f>
        <v/>
      </c>
      <c r="N134" s="40" t="s">
        <v>10</v>
      </c>
      <c r="O134" s="71"/>
      <c r="P134" s="34" t="str">
        <f t="shared" ref="P134" si="463">IF(H130="","",O134/$O$7)</f>
        <v/>
      </c>
      <c r="Q134" s="35">
        <f>IF(OR($F$38="",$F$38=0),0,IF(H130="","",LOOKUP(H130,$AK$4:$AK$36,AX$4:AX$36)))</f>
        <v>0</v>
      </c>
      <c r="R134" s="36" t="str">
        <f t="shared" ref="R134" si="464">IF(H130="","",Q134*P134)</f>
        <v/>
      </c>
      <c r="S134" s="10"/>
      <c r="T134" s="10"/>
      <c r="U134" s="10"/>
      <c r="V134" s="10"/>
      <c r="W134" s="10"/>
      <c r="X134" s="10"/>
      <c r="Y134" s="10"/>
      <c r="Z134" s="10"/>
      <c r="AA134" s="10"/>
      <c r="AB134" s="10"/>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4"/>
      <c r="DD134" s="4"/>
      <c r="DE134" s="3"/>
      <c r="DF134" s="4"/>
      <c r="DG134" s="4"/>
      <c r="DH134" s="4"/>
      <c r="DI134" s="4"/>
      <c r="DJ134" s="4"/>
      <c r="DK134" s="4"/>
      <c r="DL134" s="4"/>
      <c r="DM134" s="4"/>
      <c r="DN134" s="4"/>
      <c r="DO134" s="4"/>
      <c r="DP134" s="4"/>
      <c r="DQ134" s="4"/>
      <c r="DR134" s="4"/>
      <c r="DS134" s="4"/>
      <c r="DT134" s="4"/>
      <c r="DU134" s="3"/>
      <c r="DV134" s="3"/>
      <c r="DW134" s="3"/>
      <c r="DX134" s="3"/>
      <c r="DY134" s="3"/>
      <c r="DZ134" s="3"/>
      <c r="EA134" s="3"/>
    </row>
    <row r="135" spans="1:131" x14ac:dyDescent="0.3">
      <c r="A135" s="72" t="s">
        <v>45</v>
      </c>
      <c r="B135" s="73" t="s">
        <v>0</v>
      </c>
      <c r="C135" s="73" t="s">
        <v>1</v>
      </c>
      <c r="D135" s="73" t="s">
        <v>2</v>
      </c>
      <c r="E135" s="73" t="s">
        <v>3</v>
      </c>
      <c r="F135" s="73" t="s">
        <v>4</v>
      </c>
      <c r="G135" s="19" t="s">
        <v>5</v>
      </c>
      <c r="H135" s="533"/>
      <c r="I135" s="40" t="s">
        <v>5</v>
      </c>
      <c r="J135" s="71"/>
      <c r="K135" s="34" t="str">
        <f t="shared" ref="K135" si="465">IF(H130="","",J135/$J$8)</f>
        <v/>
      </c>
      <c r="L135" s="35">
        <f>IF(OR($G$35="",$G$35=0),0,IF(H130="","",LOOKUP(H130,$AK$4:$AK$36,AS$4:AS$36)))</f>
        <v>0</v>
      </c>
      <c r="M135" s="35" t="str">
        <f t="shared" ref="M135" si="466">IF(H130="","",L135*K135)</f>
        <v/>
      </c>
      <c r="N135" s="40" t="s">
        <v>11</v>
      </c>
      <c r="O135" s="71"/>
      <c r="P135" s="34" t="str">
        <f t="shared" ref="P135" si="467">IF(H130="","",O135/$O$8)</f>
        <v/>
      </c>
      <c r="Q135" s="35">
        <f>IF(OR($G$38="",$G$38=0),0,IF(H130="","",LOOKUP(H130,$AK$4:$AK$36,AY$4:AY$36)))</f>
        <v>0</v>
      </c>
      <c r="R135" s="36" t="str">
        <f t="shared" ref="R135" si="468">IF(H130="","",Q135*P135)</f>
        <v/>
      </c>
      <c r="S135" s="10"/>
      <c r="T135" s="10"/>
      <c r="U135" s="10"/>
      <c r="V135" s="10"/>
      <c r="W135" s="10"/>
      <c r="X135" s="10"/>
      <c r="Y135" s="10"/>
      <c r="Z135" s="10"/>
      <c r="AA135" s="10"/>
      <c r="AB135" s="10"/>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4"/>
      <c r="DD135" s="4"/>
      <c r="DE135" s="3"/>
      <c r="DF135" s="4"/>
      <c r="DG135" s="4"/>
      <c r="DH135" s="4"/>
      <c r="DI135" s="4"/>
      <c r="DJ135" s="4"/>
      <c r="DK135" s="4"/>
      <c r="DL135" s="4"/>
      <c r="DM135" s="4"/>
      <c r="DN135" s="4"/>
      <c r="DO135" s="4"/>
      <c r="DP135" s="4"/>
      <c r="DQ135" s="4"/>
      <c r="DR135" s="4"/>
      <c r="DS135" s="4"/>
      <c r="DT135" s="4"/>
      <c r="DU135" s="3"/>
      <c r="DV135" s="3"/>
      <c r="DW135" s="3"/>
      <c r="DX135" s="3"/>
      <c r="DY135" s="3"/>
      <c r="DZ135" s="3"/>
      <c r="EA135" s="3"/>
    </row>
    <row r="136" spans="1:131" x14ac:dyDescent="0.3">
      <c r="A136" s="20" t="s">
        <v>48</v>
      </c>
      <c r="B136" s="28"/>
      <c r="C136" s="28"/>
      <c r="D136" s="28"/>
      <c r="E136" s="28"/>
      <c r="F136" s="28"/>
      <c r="G136" s="29"/>
      <c r="H136" s="533"/>
      <c r="I136" s="40" t="s">
        <v>0</v>
      </c>
      <c r="J136" s="71"/>
      <c r="K136" s="34" t="str">
        <f t="shared" ref="K136" si="469">IF(H136="","",J136/$J$3)</f>
        <v/>
      </c>
      <c r="L136" s="35">
        <f>IF(OR($B$35="",$B$35=0),0,IF(H136="","",LOOKUP(H136,$AK$4:$AK$36,AN$4:AN$36)))</f>
        <v>0</v>
      </c>
      <c r="M136" s="35" t="str">
        <f t="shared" ref="M136" si="470">IF(H136="","",L136*K136)</f>
        <v/>
      </c>
      <c r="N136" s="40" t="s">
        <v>6</v>
      </c>
      <c r="O136" s="71"/>
      <c r="P136" s="34" t="str">
        <f t="shared" ref="P136" si="471">IF(H136="","",O136/$O$3)</f>
        <v/>
      </c>
      <c r="Q136" s="35">
        <f>IF(OR($B$38="",$B$38=0),0,IF(H136="","",LOOKUP(H136,$AK$4:$AK$36,AT$4:AT$36)))</f>
        <v>0</v>
      </c>
      <c r="R136" s="36" t="str">
        <f t="shared" ref="R136" si="472">IF(H136="","",Q136*P136)</f>
        <v/>
      </c>
      <c r="S136" s="10"/>
      <c r="T136" s="10"/>
      <c r="U136" s="10"/>
      <c r="V136" s="10"/>
      <c r="W136" s="10"/>
      <c r="X136" s="10"/>
      <c r="Y136" s="10"/>
      <c r="Z136" s="10"/>
      <c r="AA136" s="10"/>
      <c r="AB136" s="10"/>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4"/>
      <c r="DD136" s="4"/>
      <c r="DE136" s="3"/>
      <c r="DF136" s="4"/>
      <c r="DG136" s="4"/>
      <c r="DH136" s="4"/>
      <c r="DI136" s="4"/>
      <c r="DJ136" s="4"/>
      <c r="DK136" s="4"/>
      <c r="DL136" s="4"/>
      <c r="DM136" s="4"/>
      <c r="DN136" s="4"/>
      <c r="DO136" s="4"/>
      <c r="DP136" s="4"/>
      <c r="DQ136" s="4"/>
      <c r="DR136" s="4"/>
      <c r="DS136" s="4"/>
      <c r="DT136" s="4"/>
      <c r="DU136" s="3"/>
      <c r="DV136" s="3"/>
      <c r="DW136" s="3"/>
      <c r="DX136" s="3"/>
      <c r="DY136" s="3"/>
      <c r="DZ136" s="3"/>
      <c r="EA136" s="3"/>
    </row>
    <row r="137" spans="1:131" x14ac:dyDescent="0.3">
      <c r="A137" s="20" t="s">
        <v>86</v>
      </c>
      <c r="B137" s="28"/>
      <c r="C137" s="28"/>
      <c r="D137" s="28"/>
      <c r="E137" s="28"/>
      <c r="F137" s="28"/>
      <c r="G137" s="29"/>
      <c r="H137" s="533"/>
      <c r="I137" s="40" t="s">
        <v>1</v>
      </c>
      <c r="J137" s="71"/>
      <c r="K137" s="34" t="str">
        <f t="shared" ref="K137" si="473">IF(H136="","",J137/$J$4)</f>
        <v/>
      </c>
      <c r="L137" s="35">
        <f>IF(OR($C$35="",$C$35=0),0,IF(H136="","",LOOKUP(H136,$AK$4:$AK$36,AO$4:AO$36)))</f>
        <v>0</v>
      </c>
      <c r="M137" s="35" t="str">
        <f t="shared" ref="M137" si="474">IF(H136="","",L137*K137)</f>
        <v/>
      </c>
      <c r="N137" s="40" t="s">
        <v>7</v>
      </c>
      <c r="O137" s="71"/>
      <c r="P137" s="34" t="str">
        <f t="shared" ref="P137" si="475">IF(H136="","",O137/$O$4)</f>
        <v/>
      </c>
      <c r="Q137" s="35">
        <f>IF(OR($C$38="",$C$38=0),0,IF(H136="","",LOOKUP(H136,$AK$4:$AK$36,AU$4:AU$36)))</f>
        <v>0</v>
      </c>
      <c r="R137" s="36" t="str">
        <f t="shared" ref="R137" si="476">IF(H136="","",Q137*P137)</f>
        <v/>
      </c>
      <c r="S137" s="10"/>
      <c r="T137" s="10"/>
      <c r="U137" s="10"/>
      <c r="V137" s="10"/>
      <c r="W137" s="10"/>
      <c r="X137" s="10"/>
      <c r="Y137" s="10"/>
      <c r="Z137" s="10"/>
      <c r="AA137" s="10"/>
      <c r="AB137" s="10"/>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4"/>
      <c r="DD137" s="4"/>
      <c r="DE137" s="3"/>
      <c r="DF137" s="4"/>
      <c r="DG137" s="4"/>
      <c r="DH137" s="4"/>
      <c r="DI137" s="4"/>
      <c r="DJ137" s="4"/>
      <c r="DK137" s="4"/>
      <c r="DL137" s="4"/>
      <c r="DM137" s="4"/>
      <c r="DN137" s="4"/>
      <c r="DO137" s="4"/>
      <c r="DP137" s="4"/>
      <c r="DQ137" s="4"/>
      <c r="DR137" s="4"/>
      <c r="DS137" s="4"/>
      <c r="DT137" s="4"/>
      <c r="DU137" s="3"/>
      <c r="DV137" s="3"/>
      <c r="DW137" s="3"/>
      <c r="DX137" s="3"/>
      <c r="DY137" s="3"/>
      <c r="DZ137" s="3"/>
      <c r="EA137" s="3"/>
    </row>
    <row r="138" spans="1:131" x14ac:dyDescent="0.3">
      <c r="A138" s="72" t="s">
        <v>45</v>
      </c>
      <c r="B138" s="73" t="s">
        <v>6</v>
      </c>
      <c r="C138" s="73" t="s">
        <v>7</v>
      </c>
      <c r="D138" s="73" t="s">
        <v>8</v>
      </c>
      <c r="E138" s="73" t="s">
        <v>9</v>
      </c>
      <c r="F138" s="73" t="s">
        <v>10</v>
      </c>
      <c r="G138" s="19" t="s">
        <v>11</v>
      </c>
      <c r="H138" s="533"/>
      <c r="I138" s="40" t="s">
        <v>2</v>
      </c>
      <c r="J138" s="71"/>
      <c r="K138" s="34" t="str">
        <f t="shared" ref="K138" si="477">IF(H136="","",J138/$J$5)</f>
        <v/>
      </c>
      <c r="L138" s="35">
        <f>IF(OR($D$35="",$D$35=0),0,IF(H136="","",LOOKUP(H136,$AK$4:$AK$36,AP$4:AP$36)))</f>
        <v>0</v>
      </c>
      <c r="M138" s="35" t="str">
        <f t="shared" ref="M138" si="478">IF(H136="","",L138*K138)</f>
        <v/>
      </c>
      <c r="N138" s="40" t="s">
        <v>8</v>
      </c>
      <c r="O138" s="71"/>
      <c r="P138" s="34" t="str">
        <f t="shared" ref="P138" si="479">IF(H136="","",O138/$O$5)</f>
        <v/>
      </c>
      <c r="Q138" s="35">
        <f>IF(OR($D$38="",$D$38=0),0,IF(H136="","",LOOKUP(H136,$AK$4:$AK$36,AV$4:AV$36)))</f>
        <v>0</v>
      </c>
      <c r="R138" s="36" t="str">
        <f t="shared" ref="R138" si="480">IF(H136="","",Q138*P138)</f>
        <v/>
      </c>
      <c r="S138" s="10"/>
      <c r="T138" s="10"/>
      <c r="U138" s="10"/>
      <c r="V138" s="10"/>
      <c r="W138" s="10"/>
      <c r="X138" s="10"/>
      <c r="Y138" s="10"/>
      <c r="Z138" s="10"/>
      <c r="AA138" s="10"/>
      <c r="AB138" s="10"/>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4"/>
      <c r="DD138" s="4"/>
      <c r="DE138" s="3"/>
      <c r="DF138" s="4"/>
      <c r="DG138" s="4"/>
      <c r="DH138" s="4"/>
      <c r="DI138" s="4"/>
      <c r="DJ138" s="4"/>
      <c r="DK138" s="4"/>
      <c r="DL138" s="4"/>
      <c r="DM138" s="4"/>
      <c r="DN138" s="4"/>
      <c r="DO138" s="4"/>
      <c r="DP138" s="4"/>
      <c r="DQ138" s="4"/>
      <c r="DR138" s="4"/>
      <c r="DS138" s="4"/>
      <c r="DT138" s="4"/>
      <c r="DU138" s="3"/>
      <c r="DV138" s="3"/>
      <c r="DW138" s="3"/>
      <c r="DX138" s="3"/>
      <c r="DY138" s="3"/>
      <c r="DZ138" s="3"/>
      <c r="EA138" s="3"/>
    </row>
    <row r="139" spans="1:131" x14ac:dyDescent="0.3">
      <c r="A139" s="20" t="s">
        <v>48</v>
      </c>
      <c r="B139" s="28"/>
      <c r="C139" s="28"/>
      <c r="D139" s="28"/>
      <c r="E139" s="28"/>
      <c r="F139" s="28"/>
      <c r="G139" s="29"/>
      <c r="H139" s="533"/>
      <c r="I139" s="40" t="s">
        <v>3</v>
      </c>
      <c r="J139" s="71"/>
      <c r="K139" s="34" t="str">
        <f t="shared" ref="K139" si="481">IF(H136="","",J139/$J$6)</f>
        <v/>
      </c>
      <c r="L139" s="35">
        <f>IF(OR($E$35="",$E$35=0),0,IF(H136="","",LOOKUP(H136,$AK$4:$AK$36,AQ$4:AQ$36)))</f>
        <v>0</v>
      </c>
      <c r="M139" s="35" t="str">
        <f t="shared" ref="M139" si="482">IF(H136="","",L139*K139)</f>
        <v/>
      </c>
      <c r="N139" s="40" t="s">
        <v>9</v>
      </c>
      <c r="O139" s="71"/>
      <c r="P139" s="34" t="str">
        <f t="shared" ref="P139" si="483">IF(H136="","",O139/$O$6)</f>
        <v/>
      </c>
      <c r="Q139" s="35">
        <f>IF(OR($E$38="",$E$38=0),0,IF(H136="","",LOOKUP(H136,$AK$4:$AK$36,AW$4:AW$36)))</f>
        <v>0</v>
      </c>
      <c r="R139" s="36" t="str">
        <f t="shared" ref="R139" si="484">IF(H136="","",Q139*P139)</f>
        <v/>
      </c>
      <c r="S139" s="10"/>
      <c r="T139" s="10"/>
      <c r="U139" s="10"/>
      <c r="V139" s="10"/>
      <c r="W139" s="10"/>
      <c r="X139" s="10"/>
      <c r="Y139" s="10"/>
      <c r="Z139" s="10"/>
      <c r="AA139" s="10"/>
      <c r="AB139" s="10"/>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4"/>
      <c r="DD139" s="4"/>
      <c r="DE139" s="3"/>
      <c r="DF139" s="4"/>
      <c r="DG139" s="4"/>
      <c r="DH139" s="4"/>
      <c r="DI139" s="4"/>
      <c r="DJ139" s="4"/>
      <c r="DK139" s="4"/>
      <c r="DL139" s="4"/>
      <c r="DM139" s="4"/>
      <c r="DN139" s="4"/>
      <c r="DO139" s="4"/>
      <c r="DP139" s="4"/>
      <c r="DQ139" s="4"/>
      <c r="DR139" s="4"/>
      <c r="DS139" s="4"/>
      <c r="DT139" s="4"/>
      <c r="DU139" s="3"/>
      <c r="DV139" s="3"/>
      <c r="DW139" s="3"/>
      <c r="DX139" s="3"/>
      <c r="DY139" s="3"/>
      <c r="DZ139" s="3"/>
      <c r="EA139" s="3"/>
    </row>
    <row r="140" spans="1:131" x14ac:dyDescent="0.3">
      <c r="A140" s="20" t="s">
        <v>86</v>
      </c>
      <c r="B140" s="28"/>
      <c r="C140" s="28"/>
      <c r="D140" s="28"/>
      <c r="E140" s="28"/>
      <c r="F140" s="28"/>
      <c r="G140" s="29"/>
      <c r="H140" s="533"/>
      <c r="I140" s="40" t="s">
        <v>4</v>
      </c>
      <c r="J140" s="71"/>
      <c r="K140" s="34" t="str">
        <f t="shared" ref="K140" si="485">IF(H136="","",J140/$J$7)</f>
        <v/>
      </c>
      <c r="L140" s="35">
        <f>IF(OR($F$35="",$F$35=0),0,IF(H136="","",LOOKUP(H136,$AK$4:$AK$36,AR$4:AR$36)))</f>
        <v>0</v>
      </c>
      <c r="M140" s="35" t="str">
        <f t="shared" ref="M140" si="486">IF(H136="","",L140*K140)</f>
        <v/>
      </c>
      <c r="N140" s="40" t="s">
        <v>10</v>
      </c>
      <c r="O140" s="71"/>
      <c r="P140" s="34" t="str">
        <f t="shared" ref="P140" si="487">IF(H136="","",O140/$O$7)</f>
        <v/>
      </c>
      <c r="Q140" s="35">
        <f>IF(OR($F$38="",$F$38=0),0,IF(H136="","",LOOKUP(H136,$AK$4:$AK$36,AX$4:AX$36)))</f>
        <v>0</v>
      </c>
      <c r="R140" s="36" t="str">
        <f t="shared" ref="R140" si="488">IF(H136="","",Q140*P140)</f>
        <v/>
      </c>
      <c r="S140" s="10"/>
      <c r="T140" s="10"/>
      <c r="U140" s="10"/>
      <c r="V140" s="10"/>
      <c r="W140" s="10"/>
      <c r="X140" s="10"/>
      <c r="Y140" s="10"/>
      <c r="Z140" s="10"/>
      <c r="AA140" s="10"/>
      <c r="AB140" s="10"/>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4"/>
      <c r="DD140" s="4"/>
      <c r="DE140" s="3"/>
      <c r="DF140" s="4"/>
      <c r="DG140" s="4"/>
      <c r="DH140" s="4"/>
      <c r="DI140" s="4"/>
      <c r="DJ140" s="4"/>
      <c r="DK140" s="4"/>
      <c r="DL140" s="4"/>
      <c r="DM140" s="4"/>
      <c r="DN140" s="4"/>
      <c r="DO140" s="4"/>
      <c r="DP140" s="4"/>
      <c r="DQ140" s="4"/>
      <c r="DR140" s="4"/>
      <c r="DS140" s="4"/>
      <c r="DT140" s="4"/>
      <c r="DU140" s="3"/>
      <c r="DV140" s="3"/>
      <c r="DW140" s="3"/>
      <c r="DX140" s="3"/>
      <c r="DY140" s="3"/>
      <c r="DZ140" s="3"/>
      <c r="EA140" s="3"/>
    </row>
    <row r="141" spans="1:131" ht="19.2" thickBot="1" x14ac:dyDescent="0.35">
      <c r="A141" s="577"/>
      <c r="B141" s="578"/>
      <c r="C141" s="578"/>
      <c r="D141" s="578"/>
      <c r="E141" s="578"/>
      <c r="F141" s="578"/>
      <c r="G141" s="579"/>
      <c r="H141" s="533"/>
      <c r="I141" s="40" t="s">
        <v>5</v>
      </c>
      <c r="J141" s="71"/>
      <c r="K141" s="34" t="str">
        <f t="shared" ref="K141" si="489">IF(H136="","",J141/$J$8)</f>
        <v/>
      </c>
      <c r="L141" s="35">
        <f>IF(OR($G$35="",$G$35=0),0,IF(H136="","",LOOKUP(H136,$AK$4:$AK$36,AS$4:AS$36)))</f>
        <v>0</v>
      </c>
      <c r="M141" s="35" t="str">
        <f t="shared" ref="M141" si="490">IF(H136="","",L141*K141)</f>
        <v/>
      </c>
      <c r="N141" s="40" t="s">
        <v>11</v>
      </c>
      <c r="O141" s="71"/>
      <c r="P141" s="34" t="str">
        <f t="shared" ref="P141" si="491">IF(H136="","",O141/$O$8)</f>
        <v/>
      </c>
      <c r="Q141" s="35">
        <f>IF(OR($G$38="",$G$38=0),0,IF(H136="","",LOOKUP(H136,$AK$4:$AK$36,AY$4:AY$36)))</f>
        <v>0</v>
      </c>
      <c r="R141" s="36" t="str">
        <f t="shared" ref="R141" si="492">IF(H136="","",Q141*P141)</f>
        <v/>
      </c>
      <c r="S141" s="10"/>
      <c r="T141" s="10"/>
      <c r="U141" s="10"/>
      <c r="V141" s="10"/>
      <c r="W141" s="10"/>
      <c r="X141" s="10"/>
      <c r="Y141" s="10"/>
      <c r="Z141" s="10"/>
      <c r="AA141" s="10"/>
      <c r="AB141" s="10"/>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4"/>
      <c r="DD141" s="4"/>
      <c r="DE141" s="3"/>
      <c r="DF141" s="4"/>
      <c r="DG141" s="4"/>
      <c r="DH141" s="4"/>
      <c r="DI141" s="4"/>
      <c r="DJ141" s="4"/>
      <c r="DK141" s="4"/>
      <c r="DL141" s="4"/>
      <c r="DM141" s="4"/>
      <c r="DN141" s="4"/>
      <c r="DO141" s="4"/>
      <c r="DP141" s="4"/>
      <c r="DQ141" s="4"/>
      <c r="DR141" s="4"/>
      <c r="DS141" s="4"/>
      <c r="DT141" s="4"/>
      <c r="DU141" s="3"/>
      <c r="DV141" s="3"/>
      <c r="DW141" s="3"/>
      <c r="DX141" s="3"/>
      <c r="DY141" s="3"/>
      <c r="DZ141" s="3"/>
      <c r="EA141" s="3"/>
    </row>
    <row r="142" spans="1:131" x14ac:dyDescent="0.3">
      <c r="A142" s="531" t="s">
        <v>138</v>
      </c>
      <c r="B142" s="499"/>
      <c r="C142" s="48">
        <f>IF(SUM(B145:G145,B148:G148)=0,0,AVERAGE(B145:G145,B148:G148))</f>
        <v>0</v>
      </c>
      <c r="D142" s="17" t="s">
        <v>87</v>
      </c>
      <c r="E142" s="539">
        <f>SUM(B144:G144,B147:G147)</f>
        <v>0</v>
      </c>
      <c r="F142" s="540"/>
      <c r="G142" s="18" t="s">
        <v>44</v>
      </c>
      <c r="H142" s="533"/>
      <c r="I142" s="40" t="s">
        <v>0</v>
      </c>
      <c r="J142" s="71"/>
      <c r="K142" s="34" t="str">
        <f t="shared" ref="K142" si="493">IF(H142="","",J142/$J$3)</f>
        <v/>
      </c>
      <c r="L142" s="35">
        <f>IF(OR($B$35="",$B$35=0),0,IF(H142="","",LOOKUP(H142,$AK$4:$AK$36,AN$4:AN$36)))</f>
        <v>0</v>
      </c>
      <c r="M142" s="35" t="str">
        <f t="shared" ref="M142" si="494">IF(H142="","",L142*K142)</f>
        <v/>
      </c>
      <c r="N142" s="40" t="s">
        <v>6</v>
      </c>
      <c r="O142" s="71"/>
      <c r="P142" s="34" t="str">
        <f t="shared" ref="P142" si="495">IF(H142="","",O142/$O$3)</f>
        <v/>
      </c>
      <c r="Q142" s="35">
        <f>IF(OR($B$38="",$B$38=0),0,IF(H142="","",LOOKUP(H142,$AK$4:$AK$36,AT$4:AT$36)))</f>
        <v>0</v>
      </c>
      <c r="R142" s="36" t="str">
        <f t="shared" ref="R142" si="496">IF(H142="","",Q142*P142)</f>
        <v/>
      </c>
      <c r="S142" s="10"/>
      <c r="T142" s="10"/>
      <c r="U142" s="10"/>
      <c r="V142" s="10"/>
      <c r="W142" s="10"/>
      <c r="X142" s="10"/>
      <c r="Y142" s="10"/>
      <c r="Z142" s="10"/>
      <c r="AA142" s="10"/>
      <c r="AB142" s="10"/>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4"/>
      <c r="DD142" s="4"/>
      <c r="DE142" s="3"/>
      <c r="DF142" s="4"/>
      <c r="DG142" s="4"/>
      <c r="DH142" s="4"/>
      <c r="DI142" s="4"/>
      <c r="DJ142" s="4"/>
      <c r="DK142" s="4"/>
      <c r="DL142" s="4"/>
      <c r="DM142" s="4"/>
      <c r="DN142" s="4"/>
      <c r="DO142" s="4"/>
      <c r="DP142" s="4"/>
      <c r="DQ142" s="4"/>
      <c r="DR142" s="4"/>
      <c r="DS142" s="4"/>
      <c r="DT142" s="4"/>
      <c r="DU142" s="3"/>
      <c r="DV142" s="3"/>
      <c r="DW142" s="3"/>
      <c r="DX142" s="3"/>
      <c r="DY142" s="3"/>
      <c r="DZ142" s="3"/>
      <c r="EA142" s="3"/>
    </row>
    <row r="143" spans="1:131" x14ac:dyDescent="0.3">
      <c r="A143" s="72" t="s">
        <v>45</v>
      </c>
      <c r="B143" s="73" t="s">
        <v>0</v>
      </c>
      <c r="C143" s="73" t="s">
        <v>1</v>
      </c>
      <c r="D143" s="73" t="s">
        <v>2</v>
      </c>
      <c r="E143" s="73" t="s">
        <v>3</v>
      </c>
      <c r="F143" s="73" t="s">
        <v>4</v>
      </c>
      <c r="G143" s="19" t="s">
        <v>5</v>
      </c>
      <c r="H143" s="533"/>
      <c r="I143" s="40" t="s">
        <v>1</v>
      </c>
      <c r="J143" s="71"/>
      <c r="K143" s="34" t="str">
        <f t="shared" ref="K143" si="497">IF(H142="","",J143/$J$4)</f>
        <v/>
      </c>
      <c r="L143" s="35">
        <f>IF(OR($C$35="",$C$35=0),0,IF(H142="","",LOOKUP(H142,$AK$4:$AK$36,AO$4:AO$36)))</f>
        <v>0</v>
      </c>
      <c r="M143" s="35" t="str">
        <f t="shared" ref="M143" si="498">IF(H142="","",L143*K143)</f>
        <v/>
      </c>
      <c r="N143" s="40" t="s">
        <v>7</v>
      </c>
      <c r="O143" s="71"/>
      <c r="P143" s="34" t="str">
        <f t="shared" ref="P143" si="499">IF(H142="","",O143/$O$4)</f>
        <v/>
      </c>
      <c r="Q143" s="35">
        <f>IF(OR($C$38="",$C$38=0),0,IF(H142="","",LOOKUP(H142,$AK$4:$AK$36,AU$4:AU$36)))</f>
        <v>0</v>
      </c>
      <c r="R143" s="36" t="str">
        <f t="shared" ref="R143" si="500">IF(H142="","",Q143*P143)</f>
        <v/>
      </c>
      <c r="S143" s="10"/>
      <c r="T143" s="10"/>
      <c r="U143" s="10"/>
      <c r="V143" s="10"/>
      <c r="W143" s="10"/>
      <c r="X143" s="10"/>
      <c r="Y143" s="10"/>
      <c r="Z143" s="10"/>
      <c r="AA143" s="10"/>
      <c r="AB143" s="10"/>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4"/>
      <c r="DD143" s="4"/>
      <c r="DE143" s="3"/>
      <c r="DF143" s="4"/>
      <c r="DG143" s="4"/>
      <c r="DH143" s="4"/>
      <c r="DI143" s="4"/>
      <c r="DJ143" s="4"/>
      <c r="DK143" s="4"/>
      <c r="DL143" s="4"/>
      <c r="DM143" s="4"/>
      <c r="DN143" s="4"/>
      <c r="DO143" s="4"/>
      <c r="DP143" s="4"/>
      <c r="DQ143" s="4"/>
      <c r="DR143" s="4"/>
      <c r="DS143" s="4"/>
      <c r="DT143" s="4"/>
      <c r="DU143" s="3"/>
      <c r="DV143" s="3"/>
      <c r="DW143" s="3"/>
      <c r="DX143" s="3"/>
      <c r="DY143" s="3"/>
      <c r="DZ143" s="3"/>
      <c r="EA143" s="3"/>
    </row>
    <row r="144" spans="1:131" x14ac:dyDescent="0.3">
      <c r="A144" s="20" t="s">
        <v>43</v>
      </c>
      <c r="B144" s="28"/>
      <c r="C144" s="28"/>
      <c r="D144" s="28"/>
      <c r="E144" s="28"/>
      <c r="F144" s="28"/>
      <c r="G144" s="29"/>
      <c r="H144" s="533"/>
      <c r="I144" s="40" t="s">
        <v>2</v>
      </c>
      <c r="J144" s="71"/>
      <c r="K144" s="34" t="str">
        <f t="shared" ref="K144" si="501">IF(H142="","",J144/$J$5)</f>
        <v/>
      </c>
      <c r="L144" s="35">
        <f>IF(OR($D$35="",$D$35=0),0,IF(H142="","",LOOKUP(H142,$AK$4:$AK$36,AP$4:AP$36)))</f>
        <v>0</v>
      </c>
      <c r="M144" s="35" t="str">
        <f t="shared" ref="M144" si="502">IF(H142="","",L144*K144)</f>
        <v/>
      </c>
      <c r="N144" s="40" t="s">
        <v>8</v>
      </c>
      <c r="O144" s="71"/>
      <c r="P144" s="34" t="str">
        <f t="shared" ref="P144" si="503">IF(H142="","",O144/$O$5)</f>
        <v/>
      </c>
      <c r="Q144" s="35">
        <f>IF(OR($D$38="",$D$38=0),0,IF(H142="","",LOOKUP(H142,$AK$4:$AK$36,AV$4:AV$36)))</f>
        <v>0</v>
      </c>
      <c r="R144" s="36" t="str">
        <f t="shared" ref="R144" si="504">IF(H142="","",Q144*P144)</f>
        <v/>
      </c>
      <c r="S144" s="10"/>
      <c r="T144" s="10"/>
      <c r="U144" s="10"/>
      <c r="V144" s="10"/>
      <c r="W144" s="10"/>
      <c r="X144" s="10"/>
      <c r="Y144" s="10"/>
      <c r="Z144" s="10"/>
      <c r="AA144" s="10"/>
      <c r="AB144" s="10"/>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4"/>
      <c r="DD144" s="4"/>
      <c r="DE144" s="3"/>
      <c r="DF144" s="4"/>
      <c r="DG144" s="4"/>
      <c r="DH144" s="4"/>
      <c r="DI144" s="4"/>
      <c r="DJ144" s="4"/>
      <c r="DK144" s="4"/>
      <c r="DL144" s="4"/>
      <c r="DM144" s="4"/>
      <c r="DN144" s="4"/>
      <c r="DO144" s="4"/>
      <c r="DP144" s="4"/>
      <c r="DQ144" s="4"/>
      <c r="DR144" s="4"/>
      <c r="DS144" s="4"/>
      <c r="DT144" s="4"/>
      <c r="DU144" s="3"/>
      <c r="DV144" s="3"/>
      <c r="DW144" s="3"/>
      <c r="DX144" s="3"/>
      <c r="DY144" s="3"/>
      <c r="DZ144" s="3"/>
      <c r="EA144" s="3"/>
    </row>
    <row r="145" spans="1:131" x14ac:dyDescent="0.3">
      <c r="A145" s="20" t="s">
        <v>86</v>
      </c>
      <c r="B145" s="28"/>
      <c r="C145" s="28"/>
      <c r="D145" s="28"/>
      <c r="E145" s="28"/>
      <c r="F145" s="28"/>
      <c r="G145" s="29"/>
      <c r="H145" s="533"/>
      <c r="I145" s="40" t="s">
        <v>3</v>
      </c>
      <c r="J145" s="71"/>
      <c r="K145" s="34" t="str">
        <f t="shared" ref="K145" si="505">IF(H142="","",J145/$J$6)</f>
        <v/>
      </c>
      <c r="L145" s="35">
        <f>IF(OR($E$35="",$E$35=0),0,IF(H142="","",LOOKUP(H142,$AK$4:$AK$36,AQ$4:AQ$36)))</f>
        <v>0</v>
      </c>
      <c r="M145" s="35" t="str">
        <f t="shared" ref="M145" si="506">IF(H142="","",L145*K145)</f>
        <v/>
      </c>
      <c r="N145" s="40" t="s">
        <v>9</v>
      </c>
      <c r="O145" s="71"/>
      <c r="P145" s="34" t="str">
        <f t="shared" ref="P145" si="507">IF(H142="","",O145/$O$6)</f>
        <v/>
      </c>
      <c r="Q145" s="35">
        <f>IF(OR($E$38="",$E$38=0),0,IF(H142="","",LOOKUP(H142,$AK$4:$AK$36,AW$4:AW$36)))</f>
        <v>0</v>
      </c>
      <c r="R145" s="36" t="str">
        <f t="shared" ref="R145" si="508">IF(H142="","",Q145*P145)</f>
        <v/>
      </c>
      <c r="S145" s="10"/>
      <c r="T145" s="10"/>
      <c r="U145" s="10"/>
      <c r="V145" s="10"/>
      <c r="W145" s="10"/>
      <c r="X145" s="10"/>
      <c r="Y145" s="10"/>
      <c r="Z145" s="10"/>
      <c r="AA145" s="10"/>
      <c r="AB145" s="10"/>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4"/>
      <c r="DD145" s="4"/>
      <c r="DE145" s="3"/>
      <c r="DF145" s="4"/>
      <c r="DG145" s="4"/>
      <c r="DH145" s="4"/>
      <c r="DI145" s="4"/>
      <c r="DJ145" s="4"/>
      <c r="DK145" s="4"/>
      <c r="DL145" s="4"/>
      <c r="DM145" s="4"/>
      <c r="DN145" s="4"/>
      <c r="DO145" s="4"/>
      <c r="DP145" s="4"/>
      <c r="DQ145" s="4"/>
      <c r="DR145" s="4"/>
      <c r="DS145" s="4"/>
      <c r="DT145" s="4"/>
      <c r="DU145" s="3"/>
      <c r="DV145" s="3"/>
      <c r="DW145" s="3"/>
      <c r="DX145" s="3"/>
      <c r="DY145" s="3"/>
      <c r="DZ145" s="3"/>
      <c r="EA145" s="3"/>
    </row>
    <row r="146" spans="1:131" x14ac:dyDescent="0.3">
      <c r="A146" s="72" t="s">
        <v>45</v>
      </c>
      <c r="B146" s="73" t="s">
        <v>6</v>
      </c>
      <c r="C146" s="73" t="s">
        <v>7</v>
      </c>
      <c r="D146" s="73" t="s">
        <v>8</v>
      </c>
      <c r="E146" s="73" t="s">
        <v>9</v>
      </c>
      <c r="F146" s="73" t="s">
        <v>10</v>
      </c>
      <c r="G146" s="19" t="s">
        <v>11</v>
      </c>
      <c r="H146" s="533"/>
      <c r="I146" s="40" t="s">
        <v>4</v>
      </c>
      <c r="J146" s="71"/>
      <c r="K146" s="34" t="str">
        <f t="shared" ref="K146" si="509">IF(H142="","",J146/$J$7)</f>
        <v/>
      </c>
      <c r="L146" s="35">
        <f>IF(OR($F$35="",$F$35=0),0,IF(H142="","",LOOKUP(H142,$AK$4:$AK$36,AR$4:AR$36)))</f>
        <v>0</v>
      </c>
      <c r="M146" s="35" t="str">
        <f t="shared" ref="M146" si="510">IF(H142="","",L146*K146)</f>
        <v/>
      </c>
      <c r="N146" s="40" t="s">
        <v>10</v>
      </c>
      <c r="O146" s="71"/>
      <c r="P146" s="34" t="str">
        <f t="shared" ref="P146" si="511">IF(H142="","",O146/$O$7)</f>
        <v/>
      </c>
      <c r="Q146" s="35">
        <f>IF(OR($F$38="",$F$38=0),0,IF(H142="","",LOOKUP(H142,$AK$4:$AK$36,AX$4:AX$36)))</f>
        <v>0</v>
      </c>
      <c r="R146" s="36" t="str">
        <f t="shared" ref="R146" si="512">IF(H142="","",Q146*P146)</f>
        <v/>
      </c>
      <c r="S146" s="10"/>
      <c r="T146" s="10"/>
      <c r="U146" s="10"/>
      <c r="V146" s="10"/>
      <c r="W146" s="10"/>
      <c r="X146" s="10"/>
      <c r="Y146" s="10"/>
      <c r="Z146" s="10"/>
      <c r="AA146" s="10"/>
      <c r="AB146" s="10"/>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4"/>
      <c r="DD146" s="4"/>
      <c r="DE146" s="3"/>
      <c r="DF146" s="4"/>
      <c r="DG146" s="4"/>
      <c r="DH146" s="4"/>
      <c r="DI146" s="4"/>
      <c r="DJ146" s="4"/>
      <c r="DK146" s="4"/>
      <c r="DL146" s="4"/>
      <c r="DM146" s="4"/>
      <c r="DN146" s="4"/>
      <c r="DO146" s="4"/>
      <c r="DP146" s="4"/>
      <c r="DQ146" s="4"/>
      <c r="DR146" s="4"/>
      <c r="DS146" s="4"/>
      <c r="DT146" s="4"/>
      <c r="DU146" s="3"/>
      <c r="DV146" s="3"/>
      <c r="DW146" s="3"/>
      <c r="DX146" s="3"/>
      <c r="DY146" s="3"/>
      <c r="DZ146" s="3"/>
      <c r="EA146" s="3"/>
    </row>
    <row r="147" spans="1:131" x14ac:dyDescent="0.3">
      <c r="A147" s="20" t="s">
        <v>43</v>
      </c>
      <c r="B147" s="28"/>
      <c r="C147" s="28"/>
      <c r="D147" s="28"/>
      <c r="E147" s="28"/>
      <c r="F147" s="28"/>
      <c r="G147" s="29"/>
      <c r="H147" s="533"/>
      <c r="I147" s="40" t="s">
        <v>5</v>
      </c>
      <c r="J147" s="71"/>
      <c r="K147" s="34" t="str">
        <f t="shared" ref="K147" si="513">IF(H142="","",J147/$J$8)</f>
        <v/>
      </c>
      <c r="L147" s="35">
        <f>IF(OR($G$35="",$G$35=0),0,IF(H142="","",LOOKUP(H142,$AK$4:$AK$36,AS$4:AS$36)))</f>
        <v>0</v>
      </c>
      <c r="M147" s="35" t="str">
        <f t="shared" ref="M147" si="514">IF(H142="","",L147*K147)</f>
        <v/>
      </c>
      <c r="N147" s="40" t="s">
        <v>11</v>
      </c>
      <c r="O147" s="71"/>
      <c r="P147" s="34" t="str">
        <f t="shared" ref="P147" si="515">IF(H142="","",O147/$O$8)</f>
        <v/>
      </c>
      <c r="Q147" s="35">
        <f>IF(OR($G$38="",$G$38=0),0,IF(H142="","",LOOKUP(H142,$AK$4:$AK$36,AY$4:AY$36)))</f>
        <v>0</v>
      </c>
      <c r="R147" s="36" t="str">
        <f t="shared" ref="R147" si="516">IF(H142="","",Q147*P147)</f>
        <v/>
      </c>
      <c r="S147" s="10"/>
      <c r="T147" s="10"/>
      <c r="U147" s="10"/>
      <c r="V147" s="10"/>
      <c r="W147" s="10"/>
      <c r="X147" s="10"/>
      <c r="Y147" s="10"/>
      <c r="Z147" s="10"/>
      <c r="AA147" s="10"/>
      <c r="AB147" s="10"/>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4"/>
      <c r="DD147" s="4"/>
      <c r="DE147" s="3"/>
      <c r="DF147" s="4"/>
      <c r="DG147" s="4"/>
      <c r="DH147" s="4"/>
      <c r="DI147" s="4"/>
      <c r="DJ147" s="4"/>
      <c r="DK147" s="4"/>
      <c r="DL147" s="4"/>
      <c r="DM147" s="4"/>
      <c r="DN147" s="4"/>
      <c r="DO147" s="4"/>
      <c r="DP147" s="4"/>
      <c r="DQ147" s="4"/>
      <c r="DR147" s="4"/>
      <c r="DS147" s="4"/>
      <c r="DT147" s="4"/>
      <c r="DU147" s="3"/>
      <c r="DV147" s="3"/>
      <c r="DW147" s="3"/>
      <c r="DX147" s="3"/>
      <c r="DY147" s="3"/>
      <c r="DZ147" s="3"/>
      <c r="EA147" s="3"/>
    </row>
    <row r="148" spans="1:131" ht="19.2" thickBot="1" x14ac:dyDescent="0.35">
      <c r="A148" s="81" t="s">
        <v>86</v>
      </c>
      <c r="B148" s="30"/>
      <c r="C148" s="30"/>
      <c r="D148" s="30"/>
      <c r="E148" s="30"/>
      <c r="F148" s="30"/>
      <c r="G148" s="31"/>
      <c r="H148" s="581"/>
      <c r="I148" s="582"/>
      <c r="J148" s="582"/>
      <c r="K148" s="582"/>
      <c r="L148" s="582"/>
      <c r="M148" s="582"/>
      <c r="N148" s="582"/>
      <c r="O148" s="582"/>
      <c r="P148" s="582"/>
      <c r="Q148" s="582"/>
      <c r="R148" s="583"/>
      <c r="S148" s="10"/>
      <c r="T148" s="10"/>
      <c r="U148" s="10"/>
      <c r="V148" s="10"/>
      <c r="W148" s="10"/>
      <c r="X148" s="10"/>
      <c r="Y148" s="10"/>
      <c r="Z148" s="10"/>
      <c r="AA148" s="10"/>
      <c r="AB148" s="10"/>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4"/>
      <c r="DD148" s="4"/>
      <c r="DE148" s="3"/>
      <c r="DF148" s="4"/>
      <c r="DG148" s="4"/>
      <c r="DH148" s="4"/>
      <c r="DI148" s="4"/>
      <c r="DJ148" s="4"/>
      <c r="DK148" s="4"/>
      <c r="DL148" s="4"/>
      <c r="DM148" s="4"/>
      <c r="DN148" s="4"/>
      <c r="DO148" s="4"/>
      <c r="DP148" s="4"/>
      <c r="DQ148" s="4"/>
      <c r="DR148" s="4"/>
      <c r="DS148" s="4"/>
      <c r="DT148" s="4"/>
      <c r="DU148" s="3"/>
      <c r="DV148" s="3"/>
      <c r="DW148" s="3"/>
      <c r="DX148" s="3"/>
      <c r="DY148" s="3"/>
      <c r="DZ148" s="3"/>
      <c r="EA148" s="3"/>
    </row>
    <row r="149" spans="1:131" ht="19.2" thickBot="1" x14ac:dyDescent="0.35">
      <c r="A149" s="577"/>
      <c r="B149" s="578"/>
      <c r="C149" s="578"/>
      <c r="D149" s="578"/>
      <c r="E149" s="578"/>
      <c r="F149" s="578"/>
      <c r="G149" s="579"/>
      <c r="H149" s="3"/>
      <c r="I149" s="3"/>
      <c r="J149" s="3"/>
      <c r="K149" s="23"/>
      <c r="L149" s="3"/>
      <c r="M149" s="24"/>
      <c r="N149" s="3"/>
      <c r="O149" s="3"/>
      <c r="P149" s="23"/>
      <c r="Q149" s="3"/>
      <c r="R149" s="3"/>
      <c r="S149" s="10"/>
      <c r="T149" s="10"/>
      <c r="U149" s="10"/>
      <c r="V149" s="10"/>
      <c r="W149" s="10"/>
      <c r="X149" s="10"/>
      <c r="Y149" s="10"/>
      <c r="Z149" s="10"/>
      <c r="AA149" s="10"/>
      <c r="AB149" s="10"/>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4"/>
      <c r="DD149" s="4"/>
      <c r="DE149" s="3"/>
      <c r="DF149" s="4"/>
      <c r="DG149" s="4"/>
      <c r="DH149" s="4"/>
      <c r="DI149" s="4"/>
      <c r="DJ149" s="4"/>
      <c r="DK149" s="4"/>
      <c r="DL149" s="4"/>
      <c r="DM149" s="4"/>
      <c r="DN149" s="4"/>
      <c r="DO149" s="4"/>
      <c r="DP149" s="4"/>
      <c r="DQ149" s="4"/>
      <c r="DR149" s="4"/>
      <c r="DS149" s="4"/>
      <c r="DT149" s="4"/>
      <c r="DU149" s="3"/>
      <c r="DV149" s="3"/>
      <c r="DW149" s="3"/>
      <c r="DX149" s="3"/>
      <c r="DY149" s="3"/>
      <c r="DZ149" s="3"/>
      <c r="EA149" s="3"/>
    </row>
    <row r="150" spans="1:131" x14ac:dyDescent="0.3">
      <c r="A150" s="531" t="s">
        <v>139</v>
      </c>
      <c r="B150" s="499"/>
      <c r="C150" s="48">
        <f>IF(SUM(B153:G153,B156:G156)=0,0,AVERAGE(B153:G153,B156:G156))</f>
        <v>0</v>
      </c>
      <c r="D150" s="17" t="s">
        <v>87</v>
      </c>
      <c r="E150" s="539">
        <f>SUM(B152:G152,B155:G155)</f>
        <v>0</v>
      </c>
      <c r="F150" s="540"/>
      <c r="G150" s="18" t="s">
        <v>44</v>
      </c>
      <c r="H150" s="3"/>
      <c r="I150" s="3"/>
      <c r="J150" s="3"/>
      <c r="K150" s="23"/>
      <c r="L150" s="3"/>
      <c r="M150" s="24"/>
      <c r="N150" s="3"/>
      <c r="O150" s="3"/>
      <c r="P150" s="23"/>
      <c r="Q150" s="3"/>
      <c r="R150" s="3"/>
      <c r="S150" s="10"/>
      <c r="T150" s="10"/>
      <c r="U150" s="10"/>
      <c r="V150" s="10"/>
      <c r="W150" s="10"/>
      <c r="X150" s="10"/>
      <c r="Y150" s="10"/>
      <c r="Z150" s="10"/>
      <c r="AA150" s="10"/>
      <c r="AB150" s="10"/>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4"/>
      <c r="DD150" s="4"/>
      <c r="DE150" s="3"/>
      <c r="DF150" s="4"/>
      <c r="DG150" s="4"/>
      <c r="DH150" s="4"/>
      <c r="DI150" s="4"/>
      <c r="DJ150" s="4"/>
      <c r="DK150" s="4"/>
      <c r="DL150" s="4"/>
      <c r="DM150" s="4"/>
      <c r="DN150" s="4"/>
      <c r="DO150" s="4"/>
      <c r="DP150" s="4"/>
      <c r="DQ150" s="4"/>
      <c r="DR150" s="4"/>
      <c r="DS150" s="4"/>
      <c r="DT150" s="4"/>
      <c r="DU150" s="3"/>
      <c r="DV150" s="3"/>
      <c r="DW150" s="3"/>
      <c r="DX150" s="3"/>
      <c r="DY150" s="3"/>
      <c r="DZ150" s="3"/>
      <c r="EA150" s="3"/>
    </row>
    <row r="151" spans="1:131" x14ac:dyDescent="0.3">
      <c r="A151" s="72" t="s">
        <v>45</v>
      </c>
      <c r="B151" s="73" t="s">
        <v>0</v>
      </c>
      <c r="C151" s="73" t="s">
        <v>1</v>
      </c>
      <c r="D151" s="73" t="s">
        <v>2</v>
      </c>
      <c r="E151" s="73" t="s">
        <v>3</v>
      </c>
      <c r="F151" s="73" t="s">
        <v>4</v>
      </c>
      <c r="G151" s="19" t="s">
        <v>5</v>
      </c>
      <c r="H151" s="3"/>
      <c r="I151" s="3"/>
      <c r="J151" s="3"/>
      <c r="K151" s="23"/>
      <c r="L151" s="3"/>
      <c r="M151" s="24"/>
      <c r="N151" s="3"/>
      <c r="O151" s="3"/>
      <c r="P151" s="23"/>
      <c r="Q151" s="3"/>
      <c r="R151" s="3"/>
      <c r="S151" s="10"/>
      <c r="T151" s="10"/>
      <c r="U151" s="10"/>
      <c r="V151" s="10"/>
      <c r="W151" s="10"/>
      <c r="X151" s="10"/>
      <c r="Y151" s="10"/>
      <c r="Z151" s="10"/>
      <c r="AA151" s="10"/>
      <c r="AB151" s="10"/>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4"/>
      <c r="DD151" s="4"/>
      <c r="DE151" s="3"/>
      <c r="DF151" s="4"/>
      <c r="DG151" s="4"/>
      <c r="DH151" s="4"/>
      <c r="DI151" s="4"/>
      <c r="DJ151" s="4"/>
      <c r="DK151" s="4"/>
      <c r="DL151" s="4"/>
      <c r="DM151" s="4"/>
      <c r="DN151" s="4"/>
      <c r="DO151" s="4"/>
      <c r="DP151" s="4"/>
      <c r="DQ151" s="4"/>
      <c r="DR151" s="4"/>
      <c r="DS151" s="4"/>
      <c r="DT151" s="4"/>
      <c r="DU151" s="3"/>
      <c r="DV151" s="3"/>
      <c r="DW151" s="3"/>
      <c r="DX151" s="3"/>
      <c r="DY151" s="3"/>
      <c r="DZ151" s="3"/>
      <c r="EA151" s="3"/>
    </row>
    <row r="152" spans="1:131" x14ac:dyDescent="0.3">
      <c r="A152" s="20" t="s">
        <v>43</v>
      </c>
      <c r="B152" s="28"/>
      <c r="C152" s="28"/>
      <c r="D152" s="28"/>
      <c r="E152" s="28"/>
      <c r="F152" s="28"/>
      <c r="G152" s="29"/>
      <c r="H152" s="3"/>
      <c r="I152" s="3"/>
      <c r="J152" s="3"/>
      <c r="K152" s="23"/>
      <c r="L152" s="3"/>
      <c r="M152" s="24"/>
      <c r="N152" s="3"/>
      <c r="O152" s="3"/>
      <c r="P152" s="23"/>
      <c r="Q152" s="3"/>
      <c r="R152" s="3"/>
      <c r="S152" s="10"/>
      <c r="T152" s="10"/>
      <c r="U152" s="10"/>
      <c r="V152" s="10"/>
      <c r="W152" s="10"/>
      <c r="X152" s="10"/>
      <c r="Y152" s="10"/>
      <c r="Z152" s="10"/>
      <c r="AA152" s="10"/>
      <c r="AB152" s="10"/>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4"/>
      <c r="DD152" s="4"/>
      <c r="DE152" s="3"/>
      <c r="DF152" s="4"/>
      <c r="DG152" s="4"/>
      <c r="DH152" s="4"/>
      <c r="DI152" s="4"/>
      <c r="DJ152" s="4"/>
      <c r="DK152" s="4"/>
      <c r="DL152" s="4"/>
      <c r="DM152" s="4"/>
      <c r="DN152" s="4"/>
      <c r="DO152" s="4"/>
      <c r="DP152" s="4"/>
      <c r="DQ152" s="4"/>
      <c r="DR152" s="4"/>
      <c r="DS152" s="4"/>
      <c r="DT152" s="4"/>
      <c r="DU152" s="3"/>
      <c r="DV152" s="3"/>
      <c r="DW152" s="3"/>
      <c r="DX152" s="3"/>
      <c r="DY152" s="3"/>
      <c r="DZ152" s="3"/>
      <c r="EA152" s="3"/>
    </row>
    <row r="153" spans="1:131" x14ac:dyDescent="0.3">
      <c r="A153" s="20" t="s">
        <v>86</v>
      </c>
      <c r="B153" s="28"/>
      <c r="C153" s="28"/>
      <c r="D153" s="28"/>
      <c r="E153" s="28"/>
      <c r="F153" s="28"/>
      <c r="G153" s="29"/>
      <c r="H153" s="3"/>
      <c r="I153" s="3"/>
      <c r="J153" s="3"/>
      <c r="K153" s="23"/>
      <c r="L153" s="3"/>
      <c r="M153" s="24"/>
      <c r="N153" s="3"/>
      <c r="O153" s="3"/>
      <c r="P153" s="23"/>
      <c r="Q153" s="3"/>
      <c r="R153" s="3"/>
      <c r="S153" s="10"/>
      <c r="T153" s="10"/>
      <c r="U153" s="10"/>
      <c r="V153" s="10"/>
      <c r="W153" s="10"/>
      <c r="X153" s="10"/>
      <c r="Y153" s="10"/>
      <c r="Z153" s="10"/>
      <c r="AA153" s="10"/>
      <c r="AB153" s="10"/>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4"/>
      <c r="DD153" s="4"/>
      <c r="DE153" s="3"/>
      <c r="DF153" s="4"/>
      <c r="DG153" s="4"/>
      <c r="DH153" s="4"/>
      <c r="DI153" s="4"/>
      <c r="DJ153" s="4"/>
      <c r="DK153" s="4"/>
      <c r="DL153" s="4"/>
      <c r="DM153" s="4"/>
      <c r="DN153" s="4"/>
      <c r="DO153" s="4"/>
      <c r="DP153" s="4"/>
      <c r="DQ153" s="4"/>
      <c r="DR153" s="4"/>
      <c r="DS153" s="4"/>
      <c r="DT153" s="4"/>
      <c r="DU153" s="3"/>
      <c r="DV153" s="3"/>
      <c r="DW153" s="3"/>
      <c r="DX153" s="3"/>
      <c r="DY153" s="3"/>
      <c r="DZ153" s="3"/>
      <c r="EA153" s="3"/>
    </row>
    <row r="154" spans="1:131" x14ac:dyDescent="0.3">
      <c r="A154" s="72" t="s">
        <v>45</v>
      </c>
      <c r="B154" s="73" t="s">
        <v>6</v>
      </c>
      <c r="C154" s="73" t="s">
        <v>7</v>
      </c>
      <c r="D154" s="73" t="s">
        <v>8</v>
      </c>
      <c r="E154" s="73" t="s">
        <v>9</v>
      </c>
      <c r="F154" s="73" t="s">
        <v>10</v>
      </c>
      <c r="G154" s="19" t="s">
        <v>11</v>
      </c>
      <c r="H154" s="3"/>
      <c r="I154" s="3"/>
      <c r="J154" s="3"/>
      <c r="K154" s="23"/>
      <c r="L154" s="3"/>
      <c r="M154" s="24"/>
      <c r="N154" s="3"/>
      <c r="O154" s="3"/>
      <c r="P154" s="23"/>
      <c r="Q154" s="3"/>
      <c r="R154" s="3"/>
      <c r="S154" s="10"/>
      <c r="T154" s="10"/>
      <c r="U154" s="10"/>
      <c r="V154" s="10"/>
      <c r="W154" s="10"/>
      <c r="X154" s="10"/>
      <c r="Y154" s="10"/>
      <c r="Z154" s="10"/>
      <c r="AA154" s="10"/>
      <c r="AB154" s="10"/>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4"/>
      <c r="DD154" s="4"/>
      <c r="DE154" s="3"/>
      <c r="DF154" s="4"/>
      <c r="DG154" s="4"/>
      <c r="DH154" s="4"/>
      <c r="DI154" s="4"/>
      <c r="DJ154" s="4"/>
      <c r="DK154" s="4"/>
      <c r="DL154" s="4"/>
      <c r="DM154" s="4"/>
      <c r="DN154" s="4"/>
      <c r="DO154" s="4"/>
      <c r="DP154" s="4"/>
      <c r="DQ154" s="4"/>
      <c r="DR154" s="4"/>
      <c r="DS154" s="4"/>
      <c r="DT154" s="4"/>
      <c r="DU154" s="3"/>
      <c r="DV154" s="3"/>
      <c r="DW154" s="3"/>
      <c r="DX154" s="3"/>
      <c r="DY154" s="3"/>
      <c r="DZ154" s="3"/>
      <c r="EA154" s="3"/>
    </row>
    <row r="155" spans="1:131" x14ac:dyDescent="0.3">
      <c r="A155" s="20" t="s">
        <v>43</v>
      </c>
      <c r="B155" s="28"/>
      <c r="C155" s="28"/>
      <c r="D155" s="28"/>
      <c r="E155" s="28"/>
      <c r="F155" s="28"/>
      <c r="G155" s="29"/>
      <c r="H155" s="3"/>
      <c r="I155" s="3"/>
      <c r="J155" s="3"/>
      <c r="K155" s="23"/>
      <c r="L155" s="3"/>
      <c r="M155" s="24"/>
      <c r="N155" s="3"/>
      <c r="O155" s="3"/>
      <c r="P155" s="23"/>
      <c r="Q155" s="3"/>
      <c r="R155" s="3"/>
      <c r="S155" s="10"/>
      <c r="T155" s="10"/>
      <c r="U155" s="10"/>
      <c r="V155" s="10"/>
      <c r="W155" s="10"/>
      <c r="X155" s="10"/>
      <c r="Y155" s="10"/>
      <c r="Z155" s="10"/>
      <c r="AA155" s="10"/>
      <c r="AB155" s="10"/>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4"/>
      <c r="DD155" s="4"/>
      <c r="DE155" s="3"/>
      <c r="DF155" s="4"/>
      <c r="DG155" s="4"/>
      <c r="DH155" s="4"/>
      <c r="DI155" s="4"/>
      <c r="DJ155" s="4"/>
      <c r="DK155" s="4"/>
      <c r="DL155" s="4"/>
      <c r="DM155" s="4"/>
      <c r="DN155" s="4"/>
      <c r="DO155" s="4"/>
      <c r="DP155" s="4"/>
      <c r="DQ155" s="4"/>
      <c r="DR155" s="4"/>
      <c r="DS155" s="4"/>
      <c r="DT155" s="4"/>
      <c r="DU155" s="3"/>
      <c r="DV155" s="3"/>
      <c r="DW155" s="3"/>
      <c r="DX155" s="3"/>
      <c r="DY155" s="3"/>
      <c r="DZ155" s="3"/>
      <c r="EA155" s="3"/>
    </row>
    <row r="156" spans="1:131" ht="19.2" thickBot="1" x14ac:dyDescent="0.35">
      <c r="A156" s="81" t="s">
        <v>86</v>
      </c>
      <c r="B156" s="30"/>
      <c r="C156" s="30"/>
      <c r="D156" s="30"/>
      <c r="E156" s="30"/>
      <c r="F156" s="30"/>
      <c r="G156" s="31"/>
      <c r="H156" s="3"/>
      <c r="I156" s="3"/>
      <c r="J156" s="3"/>
      <c r="K156" s="23"/>
      <c r="L156" s="3"/>
      <c r="M156" s="24"/>
      <c r="N156" s="3"/>
      <c r="O156" s="3"/>
      <c r="P156" s="23"/>
      <c r="Q156" s="3"/>
      <c r="R156" s="3"/>
      <c r="S156" s="10"/>
      <c r="T156" s="10"/>
      <c r="U156" s="10"/>
      <c r="V156" s="10"/>
      <c r="W156" s="10"/>
      <c r="X156" s="10"/>
      <c r="Y156" s="10"/>
      <c r="Z156" s="10"/>
      <c r="AA156" s="10"/>
      <c r="AB156" s="10"/>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4"/>
      <c r="DD156" s="4"/>
      <c r="DE156" s="3"/>
      <c r="DF156" s="4"/>
      <c r="DG156" s="4"/>
      <c r="DH156" s="4"/>
      <c r="DI156" s="4"/>
      <c r="DJ156" s="4"/>
      <c r="DK156" s="4"/>
      <c r="DL156" s="4"/>
      <c r="DM156" s="4"/>
      <c r="DN156" s="4"/>
      <c r="DO156" s="4"/>
      <c r="DP156" s="4"/>
      <c r="DQ156" s="4"/>
      <c r="DR156" s="4"/>
      <c r="DS156" s="4"/>
      <c r="DT156" s="4"/>
      <c r="DU156" s="3"/>
      <c r="DV156" s="3"/>
      <c r="DW156" s="3"/>
      <c r="DX156" s="3"/>
      <c r="DY156" s="3"/>
      <c r="DZ156" s="3"/>
      <c r="EA156" s="3"/>
    </row>
    <row r="157" spans="1:131" ht="19.2" thickBot="1" x14ac:dyDescent="0.35">
      <c r="A157" s="577"/>
      <c r="B157" s="578"/>
      <c r="C157" s="578"/>
      <c r="D157" s="578"/>
      <c r="E157" s="578"/>
      <c r="F157" s="578"/>
      <c r="G157" s="579"/>
      <c r="H157" s="3"/>
      <c r="I157" s="3"/>
      <c r="J157" s="3"/>
      <c r="K157" s="23"/>
      <c r="L157" s="3"/>
      <c r="M157" s="24"/>
      <c r="N157" s="3"/>
      <c r="O157" s="3"/>
      <c r="P157" s="23"/>
      <c r="Q157" s="3"/>
      <c r="R157" s="3"/>
      <c r="S157" s="10"/>
      <c r="T157" s="10"/>
      <c r="U157" s="10"/>
      <c r="V157" s="10"/>
      <c r="W157" s="10"/>
      <c r="X157" s="10"/>
      <c r="Y157" s="10"/>
      <c r="Z157" s="10"/>
      <c r="AA157" s="10"/>
      <c r="AB157" s="10"/>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4"/>
      <c r="DD157" s="4"/>
      <c r="DE157" s="3"/>
      <c r="DF157" s="4"/>
      <c r="DG157" s="4"/>
      <c r="DH157" s="4"/>
      <c r="DI157" s="4"/>
      <c r="DJ157" s="4"/>
      <c r="DK157" s="4"/>
      <c r="DL157" s="4"/>
      <c r="DM157" s="4"/>
      <c r="DN157" s="4"/>
      <c r="DO157" s="4"/>
      <c r="DP157" s="4"/>
      <c r="DQ157" s="4"/>
      <c r="DR157" s="4"/>
      <c r="DS157" s="4"/>
      <c r="DT157" s="4"/>
      <c r="DU157" s="3"/>
      <c r="DV157" s="3"/>
      <c r="DW157" s="3"/>
      <c r="DX157" s="3"/>
      <c r="DY157" s="3"/>
      <c r="DZ157" s="3"/>
      <c r="EA157" s="3"/>
    </row>
    <row r="158" spans="1:131" x14ac:dyDescent="0.3">
      <c r="A158" s="531" t="s">
        <v>146</v>
      </c>
      <c r="B158" s="499"/>
      <c r="C158" s="48">
        <f>IF(SUM(B161:G161,B164:G164)=0,0,AVERAGE(B161:G161,B164:G164))</f>
        <v>0</v>
      </c>
      <c r="D158" s="17" t="s">
        <v>87</v>
      </c>
      <c r="E158" s="539">
        <f>SUM(B160:G160,B163:G163)</f>
        <v>0</v>
      </c>
      <c r="F158" s="540"/>
      <c r="G158" s="18" t="s">
        <v>44</v>
      </c>
      <c r="H158" s="3"/>
      <c r="I158" s="3"/>
      <c r="J158" s="3"/>
      <c r="K158" s="23"/>
      <c r="L158" s="3"/>
      <c r="M158" s="24"/>
      <c r="N158" s="3"/>
      <c r="O158" s="3"/>
      <c r="P158" s="23"/>
      <c r="Q158" s="3"/>
      <c r="R158" s="3"/>
      <c r="S158" s="10"/>
      <c r="T158" s="10"/>
      <c r="U158" s="10"/>
      <c r="V158" s="10"/>
      <c r="W158" s="10"/>
      <c r="X158" s="10"/>
      <c r="Y158" s="10"/>
      <c r="Z158" s="10"/>
      <c r="AA158" s="10"/>
      <c r="AB158" s="10"/>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4"/>
      <c r="DD158" s="4"/>
      <c r="DE158" s="3"/>
      <c r="DF158" s="4"/>
      <c r="DG158" s="4"/>
      <c r="DH158" s="4"/>
      <c r="DI158" s="4"/>
      <c r="DJ158" s="4"/>
      <c r="DK158" s="4"/>
      <c r="DL158" s="4"/>
      <c r="DM158" s="4"/>
      <c r="DN158" s="4"/>
      <c r="DO158" s="4"/>
      <c r="DP158" s="4"/>
      <c r="DQ158" s="4"/>
      <c r="DR158" s="4"/>
      <c r="DS158" s="4"/>
      <c r="DT158" s="4"/>
      <c r="DU158" s="3"/>
      <c r="DV158" s="3"/>
      <c r="DW158" s="3"/>
      <c r="DX158" s="3"/>
      <c r="DY158" s="3"/>
      <c r="DZ158" s="3"/>
      <c r="EA158" s="3"/>
    </row>
    <row r="159" spans="1:131" x14ac:dyDescent="0.3">
      <c r="A159" s="72" t="s">
        <v>45</v>
      </c>
      <c r="B159" s="73" t="s">
        <v>0</v>
      </c>
      <c r="C159" s="73" t="s">
        <v>1</v>
      </c>
      <c r="D159" s="73" t="s">
        <v>2</v>
      </c>
      <c r="E159" s="73" t="s">
        <v>3</v>
      </c>
      <c r="F159" s="73" t="s">
        <v>4</v>
      </c>
      <c r="G159" s="19" t="s">
        <v>5</v>
      </c>
      <c r="H159" s="3"/>
      <c r="I159" s="3"/>
      <c r="J159" s="3"/>
      <c r="K159" s="23"/>
      <c r="L159" s="3"/>
      <c r="M159" s="24"/>
      <c r="N159" s="3"/>
      <c r="O159" s="3"/>
      <c r="P159" s="23"/>
      <c r="Q159" s="3"/>
      <c r="R159" s="3"/>
      <c r="S159" s="10"/>
      <c r="T159" s="10"/>
      <c r="U159" s="10"/>
      <c r="V159" s="10"/>
      <c r="W159" s="10"/>
      <c r="X159" s="10"/>
      <c r="Y159" s="10"/>
      <c r="Z159" s="10"/>
      <c r="AA159" s="10"/>
      <c r="AB159" s="10"/>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4"/>
      <c r="DD159" s="4"/>
      <c r="DE159" s="3"/>
      <c r="DF159" s="4"/>
      <c r="DG159" s="4"/>
      <c r="DH159" s="4"/>
      <c r="DI159" s="4"/>
      <c r="DJ159" s="4"/>
      <c r="DK159" s="4"/>
      <c r="DL159" s="4"/>
      <c r="DM159" s="4"/>
      <c r="DN159" s="4"/>
      <c r="DO159" s="4"/>
      <c r="DP159" s="4"/>
      <c r="DQ159" s="4"/>
      <c r="DR159" s="4"/>
      <c r="DS159" s="4"/>
      <c r="DT159" s="4"/>
      <c r="DU159" s="3"/>
      <c r="DV159" s="3"/>
      <c r="DW159" s="3"/>
      <c r="DX159" s="3"/>
      <c r="DY159" s="3"/>
      <c r="DZ159" s="3"/>
      <c r="EA159" s="3"/>
    </row>
    <row r="160" spans="1:131" x14ac:dyDescent="0.3">
      <c r="A160" s="20" t="s">
        <v>43</v>
      </c>
      <c r="B160" s="28"/>
      <c r="C160" s="28"/>
      <c r="D160" s="28"/>
      <c r="E160" s="28"/>
      <c r="F160" s="28"/>
      <c r="G160" s="29"/>
      <c r="H160" s="3"/>
      <c r="I160" s="3"/>
      <c r="J160" s="3"/>
      <c r="K160" s="23"/>
      <c r="L160" s="3"/>
      <c r="M160" s="24"/>
      <c r="N160" s="3"/>
      <c r="O160" s="3"/>
      <c r="P160" s="23"/>
      <c r="Q160" s="3"/>
      <c r="R160" s="3"/>
      <c r="S160" s="10"/>
      <c r="T160" s="10"/>
      <c r="U160" s="10"/>
      <c r="V160" s="10"/>
      <c r="W160" s="10"/>
      <c r="X160" s="10"/>
      <c r="Y160" s="10"/>
      <c r="Z160" s="10"/>
      <c r="AA160" s="10"/>
      <c r="AB160" s="10"/>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4"/>
      <c r="DD160" s="4"/>
      <c r="DE160" s="3"/>
      <c r="DF160" s="4"/>
      <c r="DG160" s="4"/>
      <c r="DH160" s="4"/>
      <c r="DI160" s="4"/>
      <c r="DJ160" s="4"/>
      <c r="DK160" s="4"/>
      <c r="DL160" s="4"/>
      <c r="DM160" s="4"/>
      <c r="DN160" s="4"/>
      <c r="DO160" s="4"/>
      <c r="DP160" s="4"/>
      <c r="DQ160" s="4"/>
      <c r="DR160" s="4"/>
      <c r="DS160" s="4"/>
      <c r="DT160" s="4"/>
      <c r="DU160" s="3"/>
      <c r="DV160" s="3"/>
      <c r="DW160" s="3"/>
      <c r="DX160" s="3"/>
      <c r="DY160" s="3"/>
      <c r="DZ160" s="3"/>
      <c r="EA160" s="3"/>
    </row>
    <row r="161" spans="1:131" x14ac:dyDescent="0.3">
      <c r="A161" s="20" t="s">
        <v>86</v>
      </c>
      <c r="B161" s="28"/>
      <c r="C161" s="28"/>
      <c r="D161" s="28"/>
      <c r="E161" s="28"/>
      <c r="F161" s="28"/>
      <c r="G161" s="29"/>
      <c r="H161" s="3"/>
      <c r="I161" s="3"/>
      <c r="J161" s="3"/>
      <c r="K161" s="23"/>
      <c r="L161" s="3"/>
      <c r="M161" s="24"/>
      <c r="N161" s="3"/>
      <c r="O161" s="3"/>
      <c r="P161" s="23"/>
      <c r="Q161" s="3"/>
      <c r="R161" s="3"/>
      <c r="S161" s="10"/>
      <c r="T161" s="10"/>
      <c r="U161" s="10"/>
      <c r="V161" s="10"/>
      <c r="W161" s="10"/>
      <c r="X161" s="10"/>
      <c r="Y161" s="10"/>
      <c r="Z161" s="10"/>
      <c r="AA161" s="10"/>
      <c r="AB161" s="10"/>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4"/>
      <c r="DD161" s="4"/>
      <c r="DE161" s="3"/>
      <c r="DF161" s="4"/>
      <c r="DG161" s="4"/>
      <c r="DH161" s="4"/>
      <c r="DI161" s="4"/>
      <c r="DJ161" s="4"/>
      <c r="DK161" s="4"/>
      <c r="DL161" s="4"/>
      <c r="DM161" s="4"/>
      <c r="DN161" s="4"/>
      <c r="DO161" s="4"/>
      <c r="DP161" s="4"/>
      <c r="DQ161" s="4"/>
      <c r="DR161" s="4"/>
      <c r="DS161" s="4"/>
      <c r="DT161" s="4"/>
      <c r="DU161" s="3"/>
      <c r="DV161" s="3"/>
      <c r="DW161" s="3"/>
      <c r="DX161" s="3"/>
      <c r="DY161" s="3"/>
      <c r="DZ161" s="3"/>
      <c r="EA161" s="3"/>
    </row>
    <row r="162" spans="1:131" x14ac:dyDescent="0.3">
      <c r="A162" s="72" t="s">
        <v>45</v>
      </c>
      <c r="B162" s="73" t="s">
        <v>6</v>
      </c>
      <c r="C162" s="73" t="s">
        <v>7</v>
      </c>
      <c r="D162" s="73" t="s">
        <v>8</v>
      </c>
      <c r="E162" s="73" t="s">
        <v>9</v>
      </c>
      <c r="F162" s="73" t="s">
        <v>10</v>
      </c>
      <c r="G162" s="19" t="s">
        <v>11</v>
      </c>
      <c r="H162" s="3"/>
      <c r="I162" s="3"/>
      <c r="J162" s="3"/>
      <c r="K162" s="23"/>
      <c r="L162" s="3"/>
      <c r="M162" s="24"/>
      <c r="N162" s="3"/>
      <c r="O162" s="3"/>
      <c r="P162" s="23"/>
      <c r="Q162" s="3"/>
      <c r="R162" s="3"/>
      <c r="S162" s="10"/>
      <c r="T162" s="10"/>
      <c r="U162" s="10"/>
      <c r="V162" s="10"/>
      <c r="W162" s="10"/>
      <c r="X162" s="10"/>
      <c r="Y162" s="10"/>
      <c r="Z162" s="10"/>
      <c r="AA162" s="10"/>
      <c r="AB162" s="10"/>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4"/>
      <c r="DD162" s="4"/>
      <c r="DE162" s="3"/>
      <c r="DF162" s="4"/>
      <c r="DG162" s="4"/>
      <c r="DH162" s="4"/>
      <c r="DI162" s="4"/>
      <c r="DJ162" s="4"/>
      <c r="DK162" s="4"/>
      <c r="DL162" s="4"/>
      <c r="DM162" s="4"/>
      <c r="DN162" s="4"/>
      <c r="DO162" s="4"/>
      <c r="DP162" s="4"/>
      <c r="DQ162" s="4"/>
      <c r="DR162" s="4"/>
      <c r="DS162" s="4"/>
      <c r="DT162" s="4"/>
      <c r="DU162" s="3"/>
      <c r="DV162" s="3"/>
      <c r="DW162" s="3"/>
      <c r="DX162" s="3"/>
      <c r="DY162" s="3"/>
      <c r="DZ162" s="3"/>
      <c r="EA162" s="3"/>
    </row>
    <row r="163" spans="1:131" x14ac:dyDescent="0.3">
      <c r="A163" s="20" t="s">
        <v>43</v>
      </c>
      <c r="B163" s="28"/>
      <c r="C163" s="28"/>
      <c r="D163" s="28"/>
      <c r="E163" s="28"/>
      <c r="F163" s="28"/>
      <c r="G163" s="29"/>
      <c r="H163" s="3"/>
      <c r="I163" s="3"/>
      <c r="J163" s="3"/>
      <c r="K163" s="23"/>
      <c r="L163" s="3"/>
      <c r="M163" s="24"/>
      <c r="N163" s="3"/>
      <c r="O163" s="3"/>
      <c r="P163" s="23"/>
      <c r="Q163" s="3"/>
      <c r="R163" s="3"/>
      <c r="S163" s="10"/>
      <c r="T163" s="10"/>
      <c r="U163" s="10"/>
      <c r="V163" s="10"/>
      <c r="W163" s="10"/>
      <c r="X163" s="10"/>
      <c r="Y163" s="10"/>
      <c r="Z163" s="10"/>
      <c r="AA163" s="10"/>
      <c r="AB163" s="10"/>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4"/>
      <c r="DD163" s="4"/>
      <c r="DE163" s="3"/>
      <c r="DF163" s="4"/>
      <c r="DG163" s="4"/>
      <c r="DH163" s="4"/>
      <c r="DI163" s="4"/>
      <c r="DJ163" s="4"/>
      <c r="DK163" s="4"/>
      <c r="DL163" s="4"/>
      <c r="DM163" s="4"/>
      <c r="DN163" s="4"/>
      <c r="DO163" s="4"/>
      <c r="DP163" s="4"/>
      <c r="DQ163" s="4"/>
      <c r="DR163" s="4"/>
      <c r="DS163" s="4"/>
      <c r="DT163" s="4"/>
      <c r="DU163" s="3"/>
      <c r="DV163" s="3"/>
      <c r="DW163" s="3"/>
      <c r="DX163" s="3"/>
      <c r="DY163" s="3"/>
      <c r="DZ163" s="3"/>
      <c r="EA163" s="3"/>
    </row>
    <row r="164" spans="1:131" ht="19.2" thickBot="1" x14ac:dyDescent="0.35">
      <c r="A164" s="81" t="s">
        <v>86</v>
      </c>
      <c r="B164" s="30"/>
      <c r="C164" s="30"/>
      <c r="D164" s="30"/>
      <c r="E164" s="30"/>
      <c r="F164" s="30"/>
      <c r="G164" s="31"/>
      <c r="H164" s="3"/>
      <c r="I164" s="3"/>
      <c r="J164" s="3"/>
      <c r="K164" s="23"/>
      <c r="L164" s="3"/>
      <c r="M164" s="24"/>
      <c r="N164" s="3"/>
      <c r="O164" s="3"/>
      <c r="P164" s="23"/>
      <c r="Q164" s="3"/>
      <c r="R164" s="3"/>
      <c r="S164" s="10"/>
      <c r="T164" s="10"/>
      <c r="U164" s="10"/>
      <c r="V164" s="10"/>
      <c r="W164" s="10"/>
      <c r="X164" s="10"/>
      <c r="Y164" s="10"/>
      <c r="Z164" s="10"/>
      <c r="AA164" s="10"/>
      <c r="AB164" s="10"/>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4"/>
      <c r="DD164" s="4"/>
      <c r="DE164" s="3"/>
      <c r="DF164" s="4"/>
      <c r="DG164" s="4"/>
      <c r="DH164" s="4"/>
      <c r="DI164" s="4"/>
      <c r="DJ164" s="4"/>
      <c r="DK164" s="4"/>
      <c r="DL164" s="4"/>
      <c r="DM164" s="4"/>
      <c r="DN164" s="4"/>
      <c r="DO164" s="4"/>
      <c r="DP164" s="4"/>
      <c r="DQ164" s="4"/>
      <c r="DR164" s="4"/>
      <c r="DS164" s="4"/>
      <c r="DT164" s="4"/>
      <c r="DU164" s="3"/>
      <c r="DV164" s="3"/>
      <c r="DW164" s="3"/>
      <c r="DX164" s="3"/>
      <c r="DY164" s="3"/>
      <c r="DZ164" s="3"/>
      <c r="EA164" s="3"/>
    </row>
    <row r="165" spans="1:131" x14ac:dyDescent="0.3">
      <c r="H165" s="3"/>
      <c r="I165" s="3"/>
      <c r="J165" s="3"/>
      <c r="K165" s="23"/>
      <c r="L165" s="3"/>
      <c r="M165" s="24"/>
      <c r="N165" s="3"/>
      <c r="O165" s="3"/>
      <c r="P165" s="23"/>
      <c r="Q165" s="3"/>
      <c r="R165" s="3"/>
      <c r="S165" s="10"/>
      <c r="T165" s="10"/>
      <c r="U165" s="10"/>
      <c r="V165" s="10"/>
      <c r="W165" s="10"/>
      <c r="X165" s="10"/>
      <c r="Y165" s="10"/>
      <c r="Z165" s="10"/>
      <c r="AA165" s="10"/>
      <c r="AB165" s="10"/>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4"/>
      <c r="DD165" s="4"/>
      <c r="DE165" s="3"/>
      <c r="DF165" s="4"/>
      <c r="DG165" s="4"/>
      <c r="DH165" s="4"/>
      <c r="DI165" s="4"/>
      <c r="DJ165" s="4"/>
      <c r="DK165" s="4"/>
      <c r="DL165" s="4"/>
      <c r="DM165" s="4"/>
      <c r="DN165" s="4"/>
      <c r="DO165" s="4"/>
      <c r="DP165" s="4"/>
      <c r="DQ165" s="4"/>
      <c r="DR165" s="4"/>
      <c r="DS165" s="4"/>
      <c r="DT165" s="4"/>
      <c r="DU165" s="3"/>
      <c r="DV165" s="3"/>
      <c r="DW165" s="3"/>
      <c r="DX165" s="3"/>
      <c r="DY165" s="3"/>
      <c r="DZ165" s="3"/>
      <c r="EA165" s="3"/>
    </row>
    <row r="166" spans="1:131" x14ac:dyDescent="0.3">
      <c r="H166" s="3"/>
      <c r="I166" s="3"/>
      <c r="J166" s="3"/>
      <c r="K166" s="23"/>
      <c r="L166" s="3"/>
      <c r="M166" s="24"/>
      <c r="N166" s="3"/>
      <c r="O166" s="3"/>
      <c r="P166" s="23"/>
      <c r="Q166" s="3"/>
      <c r="R166" s="3"/>
      <c r="S166" s="10"/>
      <c r="T166" s="10"/>
      <c r="U166" s="10"/>
      <c r="V166" s="10"/>
      <c r="W166" s="10"/>
      <c r="X166" s="10"/>
      <c r="Y166" s="10"/>
      <c r="Z166" s="10"/>
      <c r="AA166" s="10"/>
      <c r="AB166" s="10"/>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4"/>
      <c r="DD166" s="4"/>
      <c r="DE166" s="3"/>
      <c r="DF166" s="4"/>
      <c r="DG166" s="4"/>
      <c r="DH166" s="4"/>
      <c r="DI166" s="4"/>
      <c r="DJ166" s="4"/>
      <c r="DK166" s="4"/>
      <c r="DL166" s="4"/>
      <c r="DM166" s="4"/>
      <c r="DN166" s="4"/>
      <c r="DO166" s="4"/>
      <c r="DP166" s="4"/>
      <c r="DQ166" s="4"/>
      <c r="DR166" s="4"/>
      <c r="DS166" s="4"/>
      <c r="DT166" s="4"/>
      <c r="DU166" s="3"/>
      <c r="DV166" s="3"/>
      <c r="DW166" s="3"/>
      <c r="DX166" s="3"/>
      <c r="DY166" s="3"/>
      <c r="DZ166" s="3"/>
      <c r="EA166" s="3"/>
    </row>
    <row r="167" spans="1:131" x14ac:dyDescent="0.3">
      <c r="H167" s="3"/>
      <c r="I167" s="3"/>
      <c r="J167" s="3"/>
      <c r="K167" s="23"/>
      <c r="L167" s="3"/>
      <c r="M167" s="24"/>
      <c r="N167" s="3"/>
      <c r="O167" s="3"/>
      <c r="P167" s="23"/>
      <c r="Q167" s="3"/>
      <c r="R167" s="3"/>
      <c r="S167" s="10"/>
      <c r="T167" s="10"/>
      <c r="U167" s="10"/>
      <c r="V167" s="10"/>
      <c r="W167" s="10"/>
      <c r="X167" s="10"/>
      <c r="Y167" s="10"/>
      <c r="Z167" s="10"/>
      <c r="AA167" s="10"/>
      <c r="AB167" s="10"/>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4"/>
      <c r="DD167" s="4"/>
      <c r="DE167" s="3"/>
      <c r="DF167" s="4"/>
      <c r="DG167" s="4"/>
      <c r="DH167" s="4"/>
      <c r="DI167" s="4"/>
      <c r="DJ167" s="4"/>
      <c r="DK167" s="4"/>
      <c r="DL167" s="4"/>
      <c r="DM167" s="4"/>
      <c r="DN167" s="4"/>
      <c r="DO167" s="4"/>
      <c r="DP167" s="4"/>
      <c r="DQ167" s="4"/>
      <c r="DR167" s="4"/>
      <c r="DS167" s="4"/>
      <c r="DT167" s="4"/>
      <c r="DU167" s="3"/>
      <c r="DV167" s="3"/>
      <c r="DW167" s="3"/>
      <c r="DX167" s="3"/>
      <c r="DY167" s="3"/>
      <c r="DZ167" s="3"/>
      <c r="EA167" s="3"/>
    </row>
    <row r="168" spans="1:131" x14ac:dyDescent="0.3">
      <c r="H168" s="3"/>
      <c r="I168" s="3"/>
      <c r="J168" s="3"/>
      <c r="K168" s="23"/>
      <c r="L168" s="3"/>
      <c r="M168" s="24"/>
      <c r="N168" s="3"/>
      <c r="O168" s="3"/>
      <c r="P168" s="23"/>
      <c r="Q168" s="3"/>
      <c r="R168" s="3"/>
      <c r="S168" s="10"/>
      <c r="T168" s="10"/>
      <c r="U168" s="10"/>
      <c r="V168" s="10"/>
      <c r="W168" s="10"/>
      <c r="X168" s="10"/>
      <c r="Y168" s="10"/>
      <c r="Z168" s="10"/>
      <c r="AA168" s="10"/>
      <c r="AB168" s="10"/>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4"/>
      <c r="DD168" s="4"/>
      <c r="DE168" s="3"/>
      <c r="DF168" s="4"/>
      <c r="DG168" s="4"/>
      <c r="DH168" s="4"/>
      <c r="DI168" s="4"/>
      <c r="DJ168" s="4"/>
      <c r="DK168" s="4"/>
      <c r="DL168" s="4"/>
      <c r="DM168" s="4"/>
      <c r="DN168" s="4"/>
      <c r="DO168" s="4"/>
      <c r="DP168" s="4"/>
      <c r="DQ168" s="4"/>
      <c r="DR168" s="4"/>
      <c r="DS168" s="4"/>
      <c r="DT168" s="4"/>
      <c r="DU168" s="3"/>
      <c r="DV168" s="3"/>
      <c r="DW168" s="3"/>
      <c r="DX168" s="3"/>
      <c r="DY168" s="3"/>
      <c r="DZ168" s="3"/>
      <c r="EA168" s="3"/>
    </row>
    <row r="169" spans="1:131" x14ac:dyDescent="0.3">
      <c r="H169" s="3"/>
      <c r="I169" s="3"/>
      <c r="J169" s="3"/>
      <c r="K169" s="23"/>
      <c r="L169" s="3"/>
      <c r="M169" s="24"/>
      <c r="N169" s="3"/>
      <c r="O169" s="3"/>
      <c r="P169" s="23"/>
      <c r="Q169" s="3"/>
      <c r="R169" s="3"/>
      <c r="S169" s="10"/>
      <c r="T169" s="10"/>
      <c r="U169" s="10"/>
      <c r="V169" s="10"/>
      <c r="W169" s="10"/>
      <c r="X169" s="10"/>
      <c r="Y169" s="10"/>
      <c r="Z169" s="10"/>
      <c r="AA169" s="10"/>
      <c r="AB169" s="10"/>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4"/>
      <c r="DD169" s="4"/>
      <c r="DE169" s="3"/>
      <c r="DF169" s="4"/>
      <c r="DG169" s="4"/>
      <c r="DH169" s="4"/>
      <c r="DI169" s="4"/>
      <c r="DJ169" s="4"/>
      <c r="DK169" s="4"/>
      <c r="DL169" s="4"/>
      <c r="DM169" s="4"/>
      <c r="DN169" s="4"/>
      <c r="DO169" s="4"/>
      <c r="DP169" s="4"/>
      <c r="DQ169" s="4"/>
      <c r="DR169" s="4"/>
      <c r="DS169" s="4"/>
      <c r="DT169" s="4"/>
      <c r="DU169" s="3"/>
      <c r="DV169" s="3"/>
      <c r="DW169" s="3"/>
      <c r="DX169" s="3"/>
      <c r="DY169" s="3"/>
      <c r="DZ169" s="3"/>
      <c r="EA169" s="3"/>
    </row>
    <row r="170" spans="1:131" x14ac:dyDescent="0.3">
      <c r="H170" s="3"/>
      <c r="I170" s="3"/>
      <c r="J170" s="3"/>
      <c r="K170" s="23"/>
      <c r="L170" s="3"/>
      <c r="M170" s="24"/>
      <c r="N170" s="3"/>
      <c r="O170" s="3"/>
      <c r="P170" s="23"/>
      <c r="Q170" s="3"/>
      <c r="R170" s="3"/>
      <c r="S170" s="10"/>
      <c r="T170" s="10"/>
      <c r="U170" s="10"/>
      <c r="V170" s="10"/>
      <c r="W170" s="10"/>
      <c r="X170" s="10"/>
      <c r="Y170" s="10"/>
      <c r="Z170" s="10"/>
      <c r="AA170" s="10"/>
      <c r="AB170" s="10"/>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4"/>
      <c r="DD170" s="4"/>
      <c r="DE170" s="3"/>
      <c r="DF170" s="4"/>
      <c r="DG170" s="4"/>
      <c r="DH170" s="4"/>
      <c r="DI170" s="4"/>
      <c r="DJ170" s="4"/>
      <c r="DK170" s="4"/>
      <c r="DL170" s="4"/>
      <c r="DM170" s="4"/>
      <c r="DN170" s="4"/>
      <c r="DO170" s="4"/>
      <c r="DP170" s="4"/>
      <c r="DQ170" s="4"/>
      <c r="DR170" s="4"/>
      <c r="DS170" s="4"/>
      <c r="DT170" s="4"/>
      <c r="DU170" s="3"/>
      <c r="DV170" s="3"/>
      <c r="DW170" s="3"/>
      <c r="DX170" s="3"/>
      <c r="DY170" s="3"/>
      <c r="DZ170" s="3"/>
      <c r="EA170" s="3"/>
    </row>
    <row r="171" spans="1:131" x14ac:dyDescent="0.3">
      <c r="H171" s="3"/>
      <c r="I171" s="3"/>
      <c r="J171" s="3"/>
      <c r="K171" s="23"/>
      <c r="L171" s="3"/>
      <c r="M171" s="24"/>
      <c r="N171" s="3"/>
      <c r="O171" s="3"/>
      <c r="P171" s="23"/>
      <c r="Q171" s="3"/>
      <c r="R171" s="3"/>
      <c r="S171" s="10"/>
      <c r="T171" s="10"/>
      <c r="U171" s="10"/>
      <c r="V171" s="10"/>
      <c r="W171" s="10"/>
      <c r="X171" s="10"/>
      <c r="Y171" s="10"/>
      <c r="Z171" s="10"/>
      <c r="AA171" s="10"/>
      <c r="AB171" s="10"/>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4"/>
      <c r="DD171" s="4"/>
      <c r="DE171" s="3"/>
      <c r="DF171" s="4"/>
      <c r="DG171" s="4"/>
      <c r="DH171" s="4"/>
      <c r="DI171" s="4"/>
      <c r="DJ171" s="4"/>
      <c r="DK171" s="4"/>
      <c r="DL171" s="4"/>
      <c r="DM171" s="4"/>
      <c r="DN171" s="4"/>
      <c r="DO171" s="4"/>
      <c r="DP171" s="4"/>
      <c r="DQ171" s="4"/>
      <c r="DR171" s="4"/>
      <c r="DS171" s="4"/>
      <c r="DT171" s="4"/>
      <c r="DU171" s="3"/>
      <c r="DV171" s="3"/>
      <c r="DW171" s="3"/>
      <c r="DX171" s="3"/>
      <c r="DY171" s="3"/>
      <c r="DZ171" s="3"/>
      <c r="EA171" s="3"/>
    </row>
    <row r="172" spans="1:131" x14ac:dyDescent="0.3">
      <c r="H172" s="3"/>
      <c r="I172" s="3"/>
      <c r="J172" s="3"/>
      <c r="K172" s="23"/>
      <c r="L172" s="3"/>
      <c r="M172" s="24"/>
      <c r="N172" s="3"/>
      <c r="O172" s="3"/>
      <c r="P172" s="23"/>
      <c r="Q172" s="3"/>
      <c r="R172" s="3"/>
      <c r="S172" s="10"/>
      <c r="T172" s="10"/>
      <c r="U172" s="10"/>
      <c r="V172" s="10"/>
      <c r="W172" s="10"/>
      <c r="X172" s="10"/>
      <c r="Y172" s="10"/>
      <c r="Z172" s="10"/>
      <c r="AA172" s="10"/>
      <c r="AB172" s="10"/>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4"/>
      <c r="DD172" s="4"/>
      <c r="DE172" s="3"/>
      <c r="DF172" s="4"/>
      <c r="DG172" s="4"/>
      <c r="DH172" s="4"/>
      <c r="DI172" s="4"/>
      <c r="DJ172" s="4"/>
      <c r="DK172" s="4"/>
      <c r="DL172" s="4"/>
      <c r="DM172" s="4"/>
      <c r="DN172" s="4"/>
      <c r="DO172" s="4"/>
      <c r="DP172" s="4"/>
      <c r="DQ172" s="4"/>
      <c r="DR172" s="4"/>
      <c r="DS172" s="4"/>
      <c r="DT172" s="4"/>
      <c r="DU172" s="3"/>
      <c r="DV172" s="3"/>
      <c r="DW172" s="3"/>
      <c r="DX172" s="3"/>
      <c r="DY172" s="3"/>
      <c r="DZ172" s="3"/>
      <c r="EA172" s="3"/>
    </row>
    <row r="173" spans="1:131" x14ac:dyDescent="0.3">
      <c r="H173" s="3"/>
      <c r="I173" s="3"/>
      <c r="J173" s="3"/>
      <c r="K173" s="23"/>
      <c r="L173" s="3"/>
      <c r="M173" s="24"/>
      <c r="N173" s="3"/>
      <c r="O173" s="3"/>
      <c r="P173" s="23"/>
      <c r="Q173" s="3"/>
      <c r="R173" s="3"/>
      <c r="S173" s="10"/>
      <c r="T173" s="10"/>
      <c r="U173" s="10"/>
      <c r="V173" s="10"/>
      <c r="W173" s="10"/>
      <c r="X173" s="10"/>
      <c r="Y173" s="10"/>
      <c r="Z173" s="10"/>
      <c r="AA173" s="10"/>
      <c r="AB173" s="10"/>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4"/>
      <c r="DD173" s="4"/>
      <c r="DE173" s="3"/>
      <c r="DF173" s="4"/>
      <c r="DG173" s="4"/>
      <c r="DH173" s="4"/>
      <c r="DI173" s="4"/>
      <c r="DJ173" s="4"/>
      <c r="DK173" s="4"/>
      <c r="DL173" s="4"/>
      <c r="DM173" s="4"/>
      <c r="DN173" s="4"/>
      <c r="DO173" s="4"/>
      <c r="DP173" s="4"/>
      <c r="DQ173" s="4"/>
      <c r="DR173" s="4"/>
      <c r="DS173" s="4"/>
      <c r="DT173" s="4"/>
      <c r="DU173" s="3"/>
      <c r="DV173" s="3"/>
      <c r="DW173" s="3"/>
      <c r="DX173" s="3"/>
      <c r="DY173" s="3"/>
      <c r="DZ173" s="3"/>
      <c r="EA173" s="3"/>
    </row>
    <row r="174" spans="1:131" x14ac:dyDescent="0.3">
      <c r="H174" s="3"/>
      <c r="I174" s="3"/>
      <c r="J174" s="3"/>
      <c r="K174" s="23"/>
      <c r="L174" s="3"/>
      <c r="M174" s="24"/>
      <c r="N174" s="3"/>
      <c r="O174" s="3"/>
      <c r="P174" s="23"/>
      <c r="Q174" s="3"/>
      <c r="R174" s="3"/>
      <c r="S174" s="10"/>
      <c r="T174" s="10"/>
      <c r="U174" s="10"/>
      <c r="V174" s="10"/>
      <c r="W174" s="10"/>
      <c r="X174" s="10"/>
      <c r="Y174" s="10"/>
      <c r="Z174" s="10"/>
      <c r="AA174" s="10"/>
      <c r="AB174" s="10"/>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4"/>
      <c r="DD174" s="4"/>
      <c r="DE174" s="3"/>
      <c r="DF174" s="4"/>
      <c r="DG174" s="4"/>
      <c r="DH174" s="4"/>
      <c r="DI174" s="4"/>
      <c r="DJ174" s="4"/>
      <c r="DK174" s="4"/>
      <c r="DL174" s="4"/>
      <c r="DM174" s="4"/>
      <c r="DN174" s="4"/>
      <c r="DO174" s="4"/>
      <c r="DP174" s="4"/>
      <c r="DQ174" s="4"/>
      <c r="DR174" s="4"/>
      <c r="DS174" s="4"/>
      <c r="DT174" s="4"/>
      <c r="DU174" s="3"/>
      <c r="DV174" s="3"/>
      <c r="DW174" s="3"/>
      <c r="DX174" s="3"/>
      <c r="DY174" s="3"/>
      <c r="DZ174" s="3"/>
      <c r="EA174" s="3"/>
    </row>
    <row r="175" spans="1:131" x14ac:dyDescent="0.3">
      <c r="H175" s="3"/>
      <c r="I175" s="3"/>
      <c r="J175" s="3"/>
      <c r="K175" s="23"/>
      <c r="L175" s="3"/>
      <c r="M175" s="24"/>
      <c r="N175" s="3"/>
      <c r="O175" s="3"/>
      <c r="P175" s="23"/>
      <c r="Q175" s="3"/>
      <c r="R175" s="3"/>
      <c r="S175" s="10"/>
      <c r="T175" s="10"/>
      <c r="U175" s="10"/>
      <c r="V175" s="10"/>
      <c r="W175" s="10"/>
      <c r="X175" s="10"/>
      <c r="Y175" s="10"/>
      <c r="Z175" s="10"/>
      <c r="AA175" s="10"/>
      <c r="AB175" s="10"/>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4"/>
      <c r="DD175" s="4"/>
      <c r="DE175" s="3"/>
      <c r="DF175" s="4"/>
      <c r="DG175" s="4"/>
      <c r="DH175" s="4"/>
      <c r="DI175" s="4"/>
      <c r="DJ175" s="4"/>
      <c r="DK175" s="4"/>
      <c r="DL175" s="4"/>
      <c r="DM175" s="4"/>
      <c r="DN175" s="4"/>
      <c r="DO175" s="4"/>
      <c r="DP175" s="4"/>
      <c r="DQ175" s="4"/>
      <c r="DR175" s="4"/>
      <c r="DS175" s="4"/>
      <c r="DT175" s="4"/>
      <c r="DU175" s="3"/>
      <c r="DV175" s="3"/>
      <c r="DW175" s="3"/>
      <c r="DX175" s="3"/>
      <c r="DY175" s="3"/>
      <c r="DZ175" s="3"/>
      <c r="EA175" s="3"/>
    </row>
    <row r="176" spans="1:131" x14ac:dyDescent="0.3">
      <c r="H176" s="3"/>
      <c r="I176" s="3"/>
      <c r="J176" s="3"/>
      <c r="K176" s="23"/>
      <c r="L176" s="3"/>
      <c r="M176" s="24"/>
      <c r="N176" s="3"/>
      <c r="O176" s="3"/>
      <c r="P176" s="23"/>
      <c r="Q176" s="3"/>
      <c r="R176" s="3"/>
      <c r="S176" s="10"/>
      <c r="T176" s="10"/>
      <c r="U176" s="10"/>
      <c r="V176" s="10"/>
      <c r="W176" s="10"/>
      <c r="X176" s="10"/>
      <c r="Y176" s="10"/>
      <c r="Z176" s="10"/>
      <c r="AA176" s="10"/>
      <c r="AB176" s="10"/>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4"/>
      <c r="DD176" s="4"/>
      <c r="DE176" s="3"/>
      <c r="DF176" s="4"/>
      <c r="DG176" s="4"/>
      <c r="DH176" s="4"/>
      <c r="DI176" s="4"/>
      <c r="DJ176" s="4"/>
      <c r="DK176" s="4"/>
      <c r="DL176" s="4"/>
      <c r="DM176" s="4"/>
      <c r="DN176" s="4"/>
      <c r="DO176" s="4"/>
      <c r="DP176" s="4"/>
      <c r="DQ176" s="4"/>
      <c r="DR176" s="4"/>
      <c r="DS176" s="4"/>
      <c r="DT176" s="4"/>
      <c r="DU176" s="3"/>
      <c r="DV176" s="3"/>
      <c r="DW176" s="3"/>
      <c r="DX176" s="3"/>
      <c r="DY176" s="3"/>
      <c r="DZ176" s="3"/>
      <c r="EA176" s="3"/>
    </row>
    <row r="177" spans="8:131" x14ac:dyDescent="0.3">
      <c r="H177" s="3"/>
      <c r="I177" s="3"/>
      <c r="J177" s="3"/>
      <c r="K177" s="23"/>
      <c r="L177" s="3"/>
      <c r="M177" s="24"/>
      <c r="N177" s="3"/>
      <c r="O177" s="3"/>
      <c r="P177" s="23"/>
      <c r="Q177" s="3"/>
      <c r="R177" s="3"/>
      <c r="S177" s="10"/>
      <c r="T177" s="10"/>
      <c r="U177" s="10"/>
      <c r="V177" s="10"/>
      <c r="W177" s="10"/>
      <c r="X177" s="10"/>
      <c r="Y177" s="10"/>
      <c r="Z177" s="10"/>
      <c r="AA177" s="10"/>
      <c r="AB177" s="10"/>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4"/>
      <c r="DD177" s="4"/>
      <c r="DE177" s="3"/>
      <c r="DF177" s="4"/>
      <c r="DG177" s="4"/>
      <c r="DH177" s="4"/>
      <c r="DI177" s="4"/>
      <c r="DJ177" s="4"/>
      <c r="DK177" s="4"/>
      <c r="DL177" s="4"/>
      <c r="DM177" s="4"/>
      <c r="DN177" s="4"/>
      <c r="DO177" s="4"/>
      <c r="DP177" s="4"/>
      <c r="DQ177" s="4"/>
      <c r="DR177" s="4"/>
      <c r="DS177" s="4"/>
      <c r="DT177" s="4"/>
      <c r="DU177" s="3"/>
      <c r="DV177" s="3"/>
      <c r="DW177" s="3"/>
      <c r="DX177" s="3"/>
      <c r="DY177" s="3"/>
      <c r="DZ177" s="3"/>
      <c r="EA177" s="3"/>
    </row>
    <row r="178" spans="8:131" x14ac:dyDescent="0.3">
      <c r="H178" s="3"/>
      <c r="I178" s="3"/>
      <c r="J178" s="3"/>
      <c r="K178" s="23"/>
      <c r="L178" s="3"/>
      <c r="M178" s="24"/>
      <c r="N178" s="3"/>
      <c r="O178" s="3"/>
      <c r="P178" s="23"/>
      <c r="Q178" s="3"/>
      <c r="R178" s="3"/>
      <c r="S178" s="10"/>
      <c r="T178" s="10"/>
      <c r="U178" s="10"/>
      <c r="V178" s="10"/>
      <c r="W178" s="10"/>
      <c r="X178" s="10"/>
      <c r="Y178" s="10"/>
      <c r="Z178" s="10"/>
      <c r="AA178" s="10"/>
      <c r="AB178" s="10"/>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4"/>
      <c r="DD178" s="4"/>
      <c r="DE178" s="3"/>
      <c r="DF178" s="4"/>
      <c r="DG178" s="4"/>
      <c r="DH178" s="4"/>
      <c r="DI178" s="4"/>
      <c r="DJ178" s="4"/>
      <c r="DK178" s="4"/>
      <c r="DL178" s="4"/>
      <c r="DM178" s="4"/>
      <c r="DN178" s="4"/>
      <c r="DO178" s="4"/>
      <c r="DP178" s="4"/>
      <c r="DQ178" s="4"/>
      <c r="DR178" s="4"/>
      <c r="DS178" s="4"/>
      <c r="DT178" s="4"/>
      <c r="DU178" s="3"/>
      <c r="DV178" s="3"/>
      <c r="DW178" s="3"/>
      <c r="DX178" s="3"/>
      <c r="DY178" s="3"/>
      <c r="DZ178" s="3"/>
      <c r="EA178" s="3"/>
    </row>
    <row r="179" spans="8:131" x14ac:dyDescent="0.3">
      <c r="H179" s="3"/>
      <c r="I179" s="3"/>
      <c r="J179" s="3"/>
      <c r="K179" s="23"/>
      <c r="L179" s="3"/>
      <c r="M179" s="24"/>
      <c r="N179" s="3"/>
      <c r="O179" s="3"/>
      <c r="P179" s="23"/>
      <c r="Q179" s="3"/>
      <c r="R179" s="3"/>
      <c r="S179" s="10"/>
      <c r="T179" s="10"/>
      <c r="U179" s="10"/>
      <c r="V179" s="10"/>
      <c r="W179" s="10"/>
      <c r="X179" s="10"/>
      <c r="Y179" s="10"/>
      <c r="Z179" s="10"/>
      <c r="AA179" s="10"/>
      <c r="AB179" s="10"/>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4"/>
      <c r="DD179" s="4"/>
      <c r="DE179" s="3"/>
      <c r="DF179" s="4"/>
      <c r="DG179" s="4"/>
      <c r="DH179" s="4"/>
      <c r="DI179" s="4"/>
      <c r="DJ179" s="4"/>
      <c r="DK179" s="4"/>
      <c r="DL179" s="4"/>
      <c r="DM179" s="4"/>
      <c r="DN179" s="4"/>
      <c r="DO179" s="4"/>
      <c r="DP179" s="4"/>
      <c r="DQ179" s="4"/>
      <c r="DR179" s="4"/>
      <c r="DS179" s="4"/>
      <c r="DT179" s="4"/>
      <c r="DU179" s="3"/>
      <c r="DV179" s="3"/>
      <c r="DW179" s="3"/>
      <c r="DX179" s="3"/>
      <c r="DY179" s="3"/>
      <c r="DZ179" s="3"/>
      <c r="EA179" s="3"/>
    </row>
    <row r="180" spans="8:131" x14ac:dyDescent="0.3">
      <c r="H180" s="3"/>
      <c r="I180" s="3"/>
      <c r="J180" s="3"/>
      <c r="K180" s="23"/>
      <c r="L180" s="3"/>
      <c r="M180" s="24"/>
      <c r="N180" s="3"/>
      <c r="O180" s="3"/>
      <c r="P180" s="23"/>
      <c r="Q180" s="3"/>
      <c r="R180" s="3"/>
      <c r="S180" s="10"/>
      <c r="T180" s="10"/>
      <c r="U180" s="10"/>
      <c r="V180" s="10"/>
      <c r="W180" s="10"/>
      <c r="X180" s="10"/>
      <c r="Y180" s="10"/>
      <c r="Z180" s="10"/>
      <c r="AA180" s="10"/>
      <c r="AB180" s="10"/>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4"/>
      <c r="DD180" s="4"/>
      <c r="DE180" s="3"/>
      <c r="DF180" s="4"/>
      <c r="DG180" s="4"/>
      <c r="DH180" s="4"/>
      <c r="DI180" s="4"/>
      <c r="DJ180" s="4"/>
      <c r="DK180" s="4"/>
      <c r="DL180" s="4"/>
      <c r="DM180" s="4"/>
      <c r="DN180" s="4"/>
      <c r="DO180" s="4"/>
      <c r="DP180" s="4"/>
      <c r="DQ180" s="4"/>
      <c r="DR180" s="4"/>
      <c r="DS180" s="4"/>
      <c r="DT180" s="4"/>
      <c r="DU180" s="3"/>
      <c r="DV180" s="3"/>
      <c r="DW180" s="3"/>
      <c r="DX180" s="3"/>
      <c r="DY180" s="3"/>
      <c r="DZ180" s="3"/>
      <c r="EA180" s="3"/>
    </row>
    <row r="181" spans="8:131" x14ac:dyDescent="0.3">
      <c r="H181" s="3"/>
      <c r="I181" s="3"/>
      <c r="J181" s="3"/>
      <c r="K181" s="23"/>
      <c r="L181" s="3"/>
      <c r="M181" s="24"/>
      <c r="N181" s="3"/>
      <c r="O181" s="3"/>
      <c r="P181" s="23"/>
      <c r="Q181" s="3"/>
      <c r="R181" s="3"/>
      <c r="S181" s="10"/>
      <c r="T181" s="10"/>
      <c r="U181" s="10"/>
      <c r="V181" s="10"/>
      <c r="W181" s="10"/>
      <c r="X181" s="10"/>
      <c r="Y181" s="10"/>
      <c r="Z181" s="10"/>
      <c r="AA181" s="10"/>
      <c r="AB181" s="10"/>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4"/>
      <c r="DD181" s="4"/>
      <c r="DE181" s="3"/>
      <c r="DF181" s="4"/>
      <c r="DG181" s="4"/>
      <c r="DH181" s="4"/>
      <c r="DI181" s="4"/>
      <c r="DJ181" s="4"/>
      <c r="DK181" s="4"/>
      <c r="DL181" s="4"/>
      <c r="DM181" s="4"/>
      <c r="DN181" s="4"/>
      <c r="DO181" s="4"/>
      <c r="DP181" s="4"/>
      <c r="DQ181" s="4"/>
      <c r="DR181" s="4"/>
      <c r="DS181" s="4"/>
      <c r="DT181" s="4"/>
      <c r="DU181" s="3"/>
      <c r="DV181" s="3"/>
      <c r="DW181" s="3"/>
      <c r="DX181" s="3"/>
      <c r="DY181" s="3"/>
      <c r="DZ181" s="3"/>
      <c r="EA181" s="3"/>
    </row>
    <row r="182" spans="8:131" x14ac:dyDescent="0.3">
      <c r="H182" s="3"/>
      <c r="I182" s="3"/>
      <c r="J182" s="3"/>
      <c r="K182" s="23"/>
      <c r="L182" s="3"/>
      <c r="M182" s="24"/>
      <c r="N182" s="3"/>
      <c r="O182" s="3"/>
      <c r="P182" s="23"/>
      <c r="Q182" s="3"/>
      <c r="R182" s="3"/>
      <c r="S182" s="10"/>
      <c r="T182" s="10"/>
      <c r="U182" s="10"/>
      <c r="V182" s="10"/>
      <c r="W182" s="10"/>
      <c r="X182" s="10"/>
      <c r="Y182" s="10"/>
      <c r="Z182" s="10"/>
      <c r="AA182" s="10"/>
      <c r="AB182" s="10"/>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4"/>
      <c r="DD182" s="4"/>
      <c r="DE182" s="3"/>
      <c r="DF182" s="4"/>
      <c r="DG182" s="4"/>
      <c r="DH182" s="4"/>
      <c r="DI182" s="4"/>
      <c r="DJ182" s="4"/>
      <c r="DK182" s="4"/>
      <c r="DL182" s="4"/>
      <c r="DM182" s="4"/>
      <c r="DN182" s="4"/>
      <c r="DO182" s="4"/>
      <c r="DP182" s="4"/>
      <c r="DQ182" s="4"/>
      <c r="DR182" s="4"/>
      <c r="DS182" s="4"/>
      <c r="DT182" s="4"/>
      <c r="DU182" s="3"/>
      <c r="DV182" s="3"/>
      <c r="DW182" s="3"/>
      <c r="DX182" s="3"/>
      <c r="DY182" s="3"/>
      <c r="DZ182" s="3"/>
      <c r="EA182" s="3"/>
    </row>
    <row r="183" spans="8:131" x14ac:dyDescent="0.3">
      <c r="H183" s="3"/>
      <c r="I183" s="3"/>
      <c r="J183" s="3"/>
      <c r="K183" s="23"/>
      <c r="L183" s="3"/>
      <c r="M183" s="24"/>
      <c r="N183" s="3"/>
      <c r="O183" s="3"/>
      <c r="P183" s="23"/>
      <c r="Q183" s="3"/>
      <c r="R183" s="3"/>
      <c r="S183" s="10"/>
      <c r="T183" s="10"/>
      <c r="U183" s="10"/>
      <c r="V183" s="10"/>
      <c r="W183" s="10"/>
      <c r="X183" s="10"/>
      <c r="Y183" s="10"/>
      <c r="Z183" s="10"/>
      <c r="AA183" s="10"/>
      <c r="AB183" s="10"/>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4"/>
      <c r="DD183" s="4"/>
      <c r="DE183" s="3"/>
      <c r="DF183" s="4"/>
      <c r="DG183" s="4"/>
      <c r="DH183" s="4"/>
      <c r="DI183" s="4"/>
      <c r="DJ183" s="4"/>
      <c r="DK183" s="4"/>
      <c r="DL183" s="4"/>
      <c r="DM183" s="4"/>
      <c r="DN183" s="4"/>
      <c r="DO183" s="4"/>
      <c r="DP183" s="4"/>
      <c r="DQ183" s="4"/>
      <c r="DR183" s="4"/>
      <c r="DS183" s="4"/>
      <c r="DT183" s="4"/>
      <c r="DU183" s="3"/>
      <c r="DV183" s="3"/>
      <c r="DW183" s="3"/>
      <c r="DX183" s="3"/>
      <c r="DY183" s="3"/>
      <c r="DZ183" s="3"/>
      <c r="EA183" s="3"/>
    </row>
    <row r="184" spans="8:131" x14ac:dyDescent="0.3">
      <c r="H184" s="3"/>
      <c r="I184" s="3"/>
      <c r="J184" s="3"/>
      <c r="K184" s="23"/>
      <c r="L184" s="3"/>
      <c r="M184" s="24"/>
      <c r="N184" s="3"/>
      <c r="O184" s="3"/>
      <c r="P184" s="23"/>
      <c r="Q184" s="3"/>
      <c r="R184" s="3"/>
      <c r="S184" s="10"/>
      <c r="T184" s="10"/>
      <c r="U184" s="10"/>
      <c r="V184" s="10"/>
      <c r="W184" s="10"/>
      <c r="X184" s="10"/>
      <c r="Y184" s="10"/>
      <c r="Z184" s="10"/>
      <c r="AA184" s="10"/>
      <c r="AB184" s="10"/>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4"/>
      <c r="DD184" s="4"/>
      <c r="DE184" s="3"/>
      <c r="DF184" s="4"/>
      <c r="DG184" s="4"/>
      <c r="DH184" s="4"/>
      <c r="DI184" s="4"/>
      <c r="DJ184" s="4"/>
      <c r="DK184" s="4"/>
      <c r="DL184" s="4"/>
      <c r="DM184" s="4"/>
      <c r="DN184" s="4"/>
      <c r="DO184" s="4"/>
      <c r="DP184" s="4"/>
      <c r="DQ184" s="4"/>
      <c r="DR184" s="4"/>
      <c r="DS184" s="4"/>
      <c r="DT184" s="4"/>
      <c r="DU184" s="3"/>
      <c r="DV184" s="3"/>
      <c r="DW184" s="3"/>
      <c r="DX184" s="3"/>
      <c r="DY184" s="3"/>
      <c r="DZ184" s="3"/>
      <c r="EA184" s="3"/>
    </row>
    <row r="185" spans="8:131" x14ac:dyDescent="0.3">
      <c r="H185" s="3"/>
      <c r="I185" s="3"/>
      <c r="J185" s="3"/>
      <c r="K185" s="23"/>
      <c r="L185" s="3"/>
      <c r="M185" s="24"/>
      <c r="N185" s="3"/>
      <c r="O185" s="3"/>
      <c r="P185" s="23"/>
      <c r="Q185" s="3"/>
      <c r="R185" s="3"/>
      <c r="S185" s="10"/>
      <c r="T185" s="10"/>
      <c r="U185" s="10"/>
      <c r="V185" s="10"/>
      <c r="W185" s="10"/>
      <c r="X185" s="10"/>
      <c r="Y185" s="10"/>
      <c r="Z185" s="10"/>
      <c r="AA185" s="10"/>
      <c r="AB185" s="10"/>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4"/>
      <c r="DD185" s="4"/>
      <c r="DE185" s="3"/>
      <c r="DF185" s="4"/>
      <c r="DG185" s="4"/>
      <c r="DH185" s="4"/>
      <c r="DI185" s="4"/>
      <c r="DJ185" s="4"/>
      <c r="DK185" s="4"/>
      <c r="DL185" s="4"/>
      <c r="DM185" s="4"/>
      <c r="DN185" s="4"/>
      <c r="DO185" s="4"/>
      <c r="DP185" s="4"/>
      <c r="DQ185" s="4"/>
      <c r="DR185" s="4"/>
      <c r="DS185" s="4"/>
      <c r="DT185" s="4"/>
      <c r="DU185" s="3"/>
      <c r="DV185" s="3"/>
      <c r="DW185" s="3"/>
      <c r="DX185" s="3"/>
      <c r="DY185" s="3"/>
      <c r="DZ185" s="3"/>
      <c r="EA185" s="3"/>
    </row>
    <row r="186" spans="8:131" x14ac:dyDescent="0.3">
      <c r="H186" s="3"/>
      <c r="I186" s="3"/>
      <c r="J186" s="3"/>
      <c r="K186" s="23"/>
      <c r="L186" s="3"/>
      <c r="M186" s="24"/>
      <c r="N186" s="3"/>
      <c r="O186" s="3"/>
      <c r="P186" s="23"/>
      <c r="Q186" s="3"/>
      <c r="R186" s="3"/>
      <c r="S186" s="10"/>
      <c r="T186" s="10"/>
      <c r="U186" s="10"/>
      <c r="V186" s="10"/>
      <c r="W186" s="10"/>
      <c r="X186" s="10"/>
      <c r="Y186" s="10"/>
      <c r="Z186" s="10"/>
      <c r="AA186" s="10"/>
      <c r="AB186" s="10"/>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4"/>
      <c r="DD186" s="4"/>
      <c r="DE186" s="3"/>
      <c r="DF186" s="4"/>
      <c r="DG186" s="4"/>
      <c r="DH186" s="4"/>
      <c r="DI186" s="4"/>
      <c r="DJ186" s="4"/>
      <c r="DK186" s="4"/>
      <c r="DL186" s="4"/>
      <c r="DM186" s="4"/>
      <c r="DN186" s="4"/>
      <c r="DO186" s="4"/>
      <c r="DP186" s="4"/>
      <c r="DQ186" s="4"/>
      <c r="DR186" s="4"/>
      <c r="DS186" s="4"/>
      <c r="DT186" s="4"/>
      <c r="DU186" s="3"/>
      <c r="DV186" s="3"/>
      <c r="DW186" s="3"/>
      <c r="DX186" s="3"/>
      <c r="DY186" s="3"/>
      <c r="DZ186" s="3"/>
      <c r="EA186" s="3"/>
    </row>
    <row r="187" spans="8:131" x14ac:dyDescent="0.3">
      <c r="H187" s="3"/>
      <c r="I187" s="3"/>
      <c r="J187" s="3"/>
      <c r="K187" s="23"/>
      <c r="L187" s="3"/>
      <c r="M187" s="24"/>
      <c r="N187" s="3"/>
      <c r="O187" s="3"/>
      <c r="P187" s="23"/>
      <c r="Q187" s="3"/>
      <c r="R187" s="3"/>
      <c r="S187" s="10"/>
      <c r="T187" s="10"/>
      <c r="U187" s="10"/>
      <c r="V187" s="10"/>
      <c r="W187" s="10"/>
      <c r="X187" s="10"/>
      <c r="Y187" s="10"/>
      <c r="Z187" s="10"/>
      <c r="AA187" s="10"/>
      <c r="AB187" s="10"/>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4"/>
      <c r="DD187" s="4"/>
      <c r="DE187" s="3"/>
      <c r="DF187" s="4"/>
      <c r="DG187" s="4"/>
      <c r="DH187" s="4"/>
      <c r="DI187" s="4"/>
      <c r="DJ187" s="4"/>
      <c r="DK187" s="4"/>
      <c r="DL187" s="4"/>
      <c r="DM187" s="4"/>
      <c r="DN187" s="4"/>
      <c r="DO187" s="4"/>
      <c r="DP187" s="4"/>
      <c r="DQ187" s="4"/>
      <c r="DR187" s="4"/>
      <c r="DS187" s="4"/>
      <c r="DT187" s="4"/>
      <c r="DU187" s="3"/>
      <c r="DV187" s="3"/>
      <c r="DW187" s="3"/>
      <c r="DX187" s="3"/>
      <c r="DY187" s="3"/>
      <c r="DZ187" s="3"/>
      <c r="EA187" s="3"/>
    </row>
    <row r="188" spans="8:131" x14ac:dyDescent="0.3">
      <c r="H188" s="3"/>
      <c r="I188" s="3"/>
      <c r="J188" s="3"/>
      <c r="K188" s="23"/>
      <c r="L188" s="3"/>
      <c r="M188" s="24"/>
      <c r="N188" s="3"/>
      <c r="O188" s="3"/>
      <c r="P188" s="23"/>
      <c r="Q188" s="3"/>
      <c r="R188" s="3"/>
      <c r="S188" s="10"/>
      <c r="T188" s="10"/>
      <c r="U188" s="10"/>
      <c r="V188" s="10"/>
      <c r="W188" s="10"/>
      <c r="X188" s="10"/>
      <c r="Y188" s="10"/>
      <c r="Z188" s="10"/>
      <c r="AA188" s="10"/>
      <c r="AB188" s="10"/>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4"/>
      <c r="DD188" s="4"/>
      <c r="DE188" s="3"/>
      <c r="DF188" s="4"/>
      <c r="DG188" s="4"/>
      <c r="DH188" s="4"/>
      <c r="DI188" s="4"/>
      <c r="DJ188" s="4"/>
      <c r="DK188" s="4"/>
      <c r="DL188" s="4"/>
      <c r="DM188" s="4"/>
      <c r="DN188" s="4"/>
      <c r="DO188" s="4"/>
      <c r="DP188" s="4"/>
      <c r="DQ188" s="4"/>
      <c r="DR188" s="4"/>
      <c r="DS188" s="4"/>
      <c r="DT188" s="4"/>
      <c r="DU188" s="3"/>
      <c r="DV188" s="3"/>
      <c r="DW188" s="3"/>
      <c r="DX188" s="3"/>
      <c r="DY188" s="3"/>
      <c r="DZ188" s="3"/>
      <c r="EA188" s="3"/>
    </row>
    <row r="189" spans="8:131" x14ac:dyDescent="0.3">
      <c r="H189" s="3"/>
      <c r="I189" s="3"/>
      <c r="J189" s="3"/>
      <c r="K189" s="23"/>
      <c r="L189" s="3"/>
      <c r="M189" s="24"/>
      <c r="N189" s="3"/>
      <c r="O189" s="3"/>
      <c r="P189" s="23"/>
      <c r="Q189" s="3"/>
      <c r="R189" s="3"/>
      <c r="S189" s="10"/>
      <c r="T189" s="10"/>
      <c r="U189" s="10"/>
      <c r="V189" s="10"/>
      <c r="W189" s="10"/>
      <c r="X189" s="10"/>
      <c r="Y189" s="10"/>
      <c r="Z189" s="10"/>
      <c r="AA189" s="10"/>
      <c r="AB189" s="10"/>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4"/>
      <c r="DD189" s="4"/>
      <c r="DE189" s="3"/>
      <c r="DF189" s="4"/>
      <c r="DG189" s="4"/>
      <c r="DH189" s="4"/>
      <c r="DI189" s="4"/>
      <c r="DJ189" s="4"/>
      <c r="DK189" s="4"/>
      <c r="DL189" s="4"/>
      <c r="DM189" s="4"/>
      <c r="DN189" s="4"/>
      <c r="DO189" s="4"/>
      <c r="DP189" s="4"/>
      <c r="DQ189" s="4"/>
      <c r="DR189" s="4"/>
      <c r="DS189" s="4"/>
      <c r="DT189" s="4"/>
      <c r="DU189" s="3"/>
      <c r="DV189" s="3"/>
      <c r="DW189" s="3"/>
      <c r="DX189" s="3"/>
      <c r="DY189" s="3"/>
      <c r="DZ189" s="3"/>
      <c r="EA189" s="3"/>
    </row>
    <row r="190" spans="8:131" x14ac:dyDescent="0.3">
      <c r="H190" s="3"/>
      <c r="I190" s="3"/>
      <c r="J190" s="3"/>
      <c r="K190" s="23"/>
      <c r="L190" s="3"/>
      <c r="M190" s="24"/>
      <c r="N190" s="3"/>
      <c r="O190" s="3"/>
      <c r="P190" s="23"/>
      <c r="Q190" s="3"/>
      <c r="R190" s="3"/>
      <c r="S190" s="10"/>
      <c r="T190" s="10"/>
      <c r="U190" s="10"/>
      <c r="V190" s="10"/>
      <c r="W190" s="10"/>
      <c r="X190" s="10"/>
      <c r="Y190" s="10"/>
      <c r="Z190" s="10"/>
      <c r="AA190" s="10"/>
      <c r="AB190" s="10"/>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4"/>
      <c r="DD190" s="4"/>
      <c r="DE190" s="3"/>
      <c r="DF190" s="4"/>
      <c r="DG190" s="4"/>
      <c r="DH190" s="4"/>
      <c r="DI190" s="4"/>
      <c r="DJ190" s="4"/>
      <c r="DK190" s="4"/>
      <c r="DL190" s="4"/>
      <c r="DM190" s="4"/>
      <c r="DN190" s="4"/>
      <c r="DO190" s="4"/>
      <c r="DP190" s="4"/>
      <c r="DQ190" s="4"/>
      <c r="DR190" s="4"/>
      <c r="DS190" s="4"/>
      <c r="DT190" s="4"/>
      <c r="DU190" s="3"/>
      <c r="DV190" s="3"/>
      <c r="DW190" s="3"/>
      <c r="DX190" s="3"/>
      <c r="DY190" s="3"/>
      <c r="DZ190" s="3"/>
      <c r="EA190" s="3"/>
    </row>
    <row r="191" spans="8:131" x14ac:dyDescent="0.3">
      <c r="H191" s="3"/>
      <c r="I191" s="3"/>
      <c r="J191" s="3"/>
      <c r="K191" s="23"/>
      <c r="L191" s="3"/>
      <c r="M191" s="24"/>
      <c r="N191" s="3"/>
      <c r="O191" s="3"/>
      <c r="P191" s="23"/>
      <c r="Q191" s="3"/>
      <c r="R191" s="3"/>
      <c r="S191" s="10"/>
      <c r="T191" s="10"/>
      <c r="U191" s="10"/>
      <c r="V191" s="10"/>
      <c r="W191" s="10"/>
      <c r="X191" s="10"/>
      <c r="Y191" s="10"/>
      <c r="Z191" s="10"/>
      <c r="AA191" s="10"/>
      <c r="AB191" s="10"/>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4"/>
      <c r="DD191" s="4"/>
      <c r="DE191" s="3"/>
      <c r="DF191" s="4"/>
      <c r="DG191" s="4"/>
      <c r="DH191" s="4"/>
      <c r="DI191" s="4"/>
      <c r="DJ191" s="4"/>
      <c r="DK191" s="4"/>
      <c r="DL191" s="4"/>
      <c r="DM191" s="4"/>
      <c r="DN191" s="4"/>
      <c r="DO191" s="4"/>
      <c r="DP191" s="4"/>
      <c r="DQ191" s="4"/>
      <c r="DR191" s="4"/>
      <c r="DS191" s="4"/>
      <c r="DT191" s="4"/>
      <c r="DU191" s="3"/>
      <c r="DV191" s="3"/>
      <c r="DW191" s="3"/>
      <c r="DX191" s="3"/>
      <c r="DY191" s="3"/>
      <c r="DZ191" s="3"/>
      <c r="EA191" s="3"/>
    </row>
    <row r="192" spans="8:131" x14ac:dyDescent="0.3">
      <c r="H192" s="3"/>
      <c r="I192" s="3"/>
      <c r="J192" s="3"/>
      <c r="K192" s="23"/>
      <c r="L192" s="3"/>
      <c r="M192" s="24"/>
      <c r="N192" s="3"/>
      <c r="O192" s="3"/>
      <c r="P192" s="23"/>
      <c r="Q192" s="3"/>
      <c r="R192" s="3"/>
      <c r="S192" s="10"/>
      <c r="T192" s="10"/>
      <c r="U192" s="10"/>
      <c r="V192" s="10"/>
      <c r="W192" s="10"/>
      <c r="X192" s="10"/>
      <c r="Y192" s="10"/>
      <c r="Z192" s="10"/>
      <c r="AA192" s="10"/>
      <c r="AB192" s="10"/>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4"/>
      <c r="DD192" s="4"/>
      <c r="DE192" s="3"/>
      <c r="DF192" s="4"/>
      <c r="DG192" s="4"/>
      <c r="DH192" s="4"/>
      <c r="DI192" s="4"/>
      <c r="DJ192" s="4"/>
      <c r="DK192" s="4"/>
      <c r="DL192" s="4"/>
      <c r="DM192" s="4"/>
      <c r="DN192" s="4"/>
      <c r="DO192" s="4"/>
      <c r="DP192" s="4"/>
      <c r="DQ192" s="4"/>
      <c r="DR192" s="4"/>
      <c r="DS192" s="4"/>
      <c r="DT192" s="4"/>
      <c r="DU192" s="3"/>
      <c r="DV192" s="3"/>
      <c r="DW192" s="3"/>
      <c r="DX192" s="3"/>
      <c r="DY192" s="3"/>
      <c r="DZ192" s="3"/>
      <c r="EA192" s="3"/>
    </row>
    <row r="193" spans="8:131" x14ac:dyDescent="0.3">
      <c r="H193" s="3"/>
      <c r="I193" s="3"/>
      <c r="J193" s="3"/>
      <c r="K193" s="23"/>
      <c r="L193" s="3"/>
      <c r="M193" s="24"/>
      <c r="N193" s="3"/>
      <c r="O193" s="3"/>
      <c r="P193" s="23"/>
      <c r="Q193" s="3"/>
      <c r="R193" s="3"/>
      <c r="S193" s="10"/>
      <c r="T193" s="10"/>
      <c r="U193" s="10"/>
      <c r="V193" s="10"/>
      <c r="W193" s="10"/>
      <c r="X193" s="10"/>
      <c r="Y193" s="10"/>
      <c r="Z193" s="10"/>
      <c r="AA193" s="10"/>
      <c r="AB193" s="10"/>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4"/>
      <c r="DD193" s="4"/>
      <c r="DE193" s="3"/>
      <c r="DF193" s="4"/>
      <c r="DG193" s="4"/>
      <c r="DH193" s="4"/>
      <c r="DI193" s="4"/>
      <c r="DJ193" s="4"/>
      <c r="DK193" s="4"/>
      <c r="DL193" s="4"/>
      <c r="DM193" s="4"/>
      <c r="DN193" s="4"/>
      <c r="DO193" s="4"/>
      <c r="DP193" s="4"/>
      <c r="DQ193" s="4"/>
      <c r="DR193" s="4"/>
      <c r="DS193" s="4"/>
      <c r="DT193" s="4"/>
      <c r="DU193" s="3"/>
      <c r="DV193" s="3"/>
      <c r="DW193" s="3"/>
      <c r="DX193" s="3"/>
      <c r="DY193" s="3"/>
      <c r="DZ193" s="3"/>
      <c r="EA193" s="3"/>
    </row>
    <row r="194" spans="8:131" x14ac:dyDescent="0.3">
      <c r="H194" s="3"/>
      <c r="I194" s="3"/>
      <c r="J194" s="3"/>
      <c r="K194" s="23"/>
      <c r="L194" s="3"/>
      <c r="M194" s="24"/>
      <c r="N194" s="3"/>
      <c r="O194" s="3"/>
      <c r="P194" s="23"/>
      <c r="Q194" s="3"/>
      <c r="R194" s="3"/>
      <c r="S194" s="10"/>
      <c r="T194" s="10"/>
      <c r="U194" s="10"/>
      <c r="V194" s="10"/>
      <c r="W194" s="10"/>
      <c r="X194" s="10"/>
      <c r="Y194" s="10"/>
      <c r="Z194" s="10"/>
      <c r="AA194" s="10"/>
      <c r="AB194" s="10"/>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4"/>
      <c r="DD194" s="4"/>
      <c r="DE194" s="3"/>
      <c r="DF194" s="4"/>
      <c r="DG194" s="4"/>
      <c r="DH194" s="4"/>
      <c r="DI194" s="4"/>
      <c r="DJ194" s="4"/>
      <c r="DK194" s="4"/>
      <c r="DL194" s="4"/>
      <c r="DM194" s="4"/>
      <c r="DN194" s="4"/>
      <c r="DO194" s="4"/>
      <c r="DP194" s="4"/>
      <c r="DQ194" s="4"/>
      <c r="DR194" s="4"/>
      <c r="DS194" s="4"/>
      <c r="DT194" s="4"/>
      <c r="DU194" s="3"/>
      <c r="DV194" s="3"/>
      <c r="DW194" s="3"/>
      <c r="DX194" s="3"/>
      <c r="DY194" s="3"/>
      <c r="DZ194" s="3"/>
      <c r="EA194" s="3"/>
    </row>
    <row r="195" spans="8:131" x14ac:dyDescent="0.3">
      <c r="H195" s="3"/>
      <c r="I195" s="3"/>
      <c r="J195" s="3"/>
      <c r="K195" s="23"/>
      <c r="L195" s="3"/>
      <c r="M195" s="24"/>
      <c r="N195" s="3"/>
      <c r="O195" s="3"/>
      <c r="P195" s="2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4"/>
      <c r="DD195" s="4"/>
      <c r="DE195" s="3"/>
      <c r="DF195" s="4"/>
      <c r="DG195" s="4"/>
      <c r="DH195" s="4"/>
      <c r="DI195" s="4"/>
      <c r="DJ195" s="4"/>
      <c r="DK195" s="4"/>
      <c r="DL195" s="4"/>
      <c r="DM195" s="4"/>
      <c r="DN195" s="4"/>
      <c r="DO195" s="4"/>
      <c r="DP195" s="4"/>
      <c r="DQ195" s="4"/>
      <c r="DR195" s="4"/>
      <c r="DS195" s="4"/>
      <c r="DT195" s="4"/>
      <c r="DU195" s="3"/>
      <c r="DV195" s="3"/>
      <c r="DW195" s="3"/>
      <c r="DX195" s="3"/>
      <c r="DY195" s="3"/>
      <c r="DZ195" s="3"/>
      <c r="EA195" s="3"/>
    </row>
    <row r="196" spans="8:131" x14ac:dyDescent="0.3">
      <c r="H196" s="3"/>
      <c r="I196" s="3"/>
      <c r="J196" s="3"/>
      <c r="K196" s="23"/>
      <c r="L196" s="3"/>
      <c r="M196" s="24"/>
      <c r="N196" s="3"/>
      <c r="O196" s="3"/>
      <c r="P196" s="2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4"/>
      <c r="DD196" s="4"/>
      <c r="DE196" s="3"/>
      <c r="DF196" s="4"/>
      <c r="DG196" s="4"/>
      <c r="DH196" s="4"/>
      <c r="DI196" s="4"/>
      <c r="DJ196" s="4"/>
      <c r="DK196" s="4"/>
      <c r="DL196" s="4"/>
      <c r="DM196" s="4"/>
      <c r="DN196" s="4"/>
      <c r="DO196" s="4"/>
      <c r="DP196" s="4"/>
      <c r="DQ196" s="4"/>
      <c r="DR196" s="4"/>
      <c r="DS196" s="4"/>
      <c r="DT196" s="4"/>
      <c r="DU196" s="3"/>
      <c r="DV196" s="3"/>
      <c r="DW196" s="3"/>
      <c r="DX196" s="3"/>
      <c r="DY196" s="3"/>
      <c r="DZ196" s="3"/>
      <c r="EA196" s="3"/>
    </row>
    <row r="197" spans="8:131" x14ac:dyDescent="0.3">
      <c r="H197" s="3"/>
      <c r="I197" s="3"/>
      <c r="J197" s="3"/>
      <c r="K197" s="23"/>
      <c r="L197" s="3"/>
      <c r="M197" s="24"/>
      <c r="N197" s="3"/>
      <c r="O197" s="3"/>
      <c r="P197" s="2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4"/>
      <c r="DD197" s="4"/>
      <c r="DE197" s="3"/>
      <c r="DF197" s="4"/>
      <c r="DG197" s="4"/>
      <c r="DH197" s="4"/>
      <c r="DI197" s="4"/>
      <c r="DJ197" s="4"/>
      <c r="DK197" s="4"/>
      <c r="DL197" s="4"/>
      <c r="DM197" s="4"/>
      <c r="DN197" s="4"/>
      <c r="DO197" s="4"/>
      <c r="DP197" s="4"/>
      <c r="DQ197" s="4"/>
      <c r="DR197" s="4"/>
      <c r="DS197" s="4"/>
      <c r="DT197" s="4"/>
      <c r="DU197" s="3"/>
      <c r="DV197" s="3"/>
      <c r="DW197" s="3"/>
      <c r="DX197" s="3"/>
      <c r="DY197" s="3"/>
      <c r="DZ197" s="3"/>
      <c r="EA197" s="3"/>
    </row>
    <row r="198" spans="8:131" x14ac:dyDescent="0.3">
      <c r="H198" s="3"/>
      <c r="I198" s="3"/>
      <c r="J198" s="3"/>
      <c r="K198" s="23"/>
      <c r="L198" s="3"/>
      <c r="M198" s="24"/>
      <c r="N198" s="3"/>
      <c r="O198" s="3"/>
      <c r="P198" s="2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4"/>
      <c r="DD198" s="4"/>
      <c r="DE198" s="3"/>
      <c r="DF198" s="4"/>
      <c r="DG198" s="4"/>
      <c r="DH198" s="4"/>
      <c r="DI198" s="4"/>
      <c r="DJ198" s="4"/>
      <c r="DK198" s="4"/>
      <c r="DL198" s="4"/>
      <c r="DM198" s="4"/>
      <c r="DN198" s="4"/>
      <c r="DO198" s="4"/>
      <c r="DP198" s="4"/>
      <c r="DQ198" s="4"/>
      <c r="DR198" s="4"/>
      <c r="DS198" s="4"/>
      <c r="DT198" s="4"/>
      <c r="DU198" s="3"/>
      <c r="DV198" s="3"/>
      <c r="DW198" s="3"/>
      <c r="DX198" s="3"/>
      <c r="DY198" s="3"/>
      <c r="DZ198" s="3"/>
      <c r="EA198" s="3"/>
    </row>
    <row r="199" spans="8:131" x14ac:dyDescent="0.3">
      <c r="H199" s="3"/>
      <c r="I199" s="3"/>
      <c r="J199" s="3"/>
      <c r="K199" s="23"/>
      <c r="L199" s="3"/>
      <c r="M199" s="24"/>
      <c r="N199" s="3"/>
      <c r="O199" s="3"/>
      <c r="P199" s="2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4"/>
      <c r="DD199" s="4"/>
      <c r="DE199" s="3"/>
      <c r="DF199" s="4"/>
      <c r="DG199" s="4"/>
      <c r="DH199" s="4"/>
      <c r="DI199" s="4"/>
      <c r="DJ199" s="4"/>
      <c r="DK199" s="4"/>
      <c r="DL199" s="4"/>
      <c r="DM199" s="4"/>
      <c r="DN199" s="4"/>
      <c r="DO199" s="4"/>
      <c r="DP199" s="4"/>
      <c r="DQ199" s="4"/>
      <c r="DR199" s="4"/>
      <c r="DS199" s="4"/>
      <c r="DT199" s="4"/>
      <c r="DU199" s="3"/>
      <c r="DV199" s="3"/>
      <c r="DW199" s="3"/>
      <c r="DX199" s="3"/>
      <c r="DY199" s="3"/>
      <c r="DZ199" s="3"/>
      <c r="EA199" s="3"/>
    </row>
    <row r="200" spans="8:131" x14ac:dyDescent="0.3">
      <c r="H200" s="3"/>
      <c r="I200" s="3"/>
      <c r="J200" s="3"/>
      <c r="K200" s="23"/>
      <c r="L200" s="3"/>
      <c r="M200" s="24"/>
      <c r="N200" s="3"/>
      <c r="O200" s="3"/>
      <c r="P200" s="2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4"/>
      <c r="DD200" s="4"/>
      <c r="DE200" s="3"/>
      <c r="DF200" s="4"/>
      <c r="DG200" s="4"/>
      <c r="DH200" s="4"/>
      <c r="DI200" s="4"/>
      <c r="DJ200" s="4"/>
      <c r="DK200" s="4"/>
      <c r="DL200" s="4"/>
      <c r="DM200" s="4"/>
      <c r="DN200" s="4"/>
      <c r="DO200" s="4"/>
      <c r="DP200" s="4"/>
      <c r="DQ200" s="4"/>
      <c r="DR200" s="4"/>
      <c r="DS200" s="4"/>
      <c r="DT200" s="4"/>
      <c r="DU200" s="3"/>
      <c r="DV200" s="3"/>
      <c r="DW200" s="3"/>
      <c r="DX200" s="3"/>
      <c r="DY200" s="3"/>
      <c r="DZ200" s="3"/>
      <c r="EA200" s="3"/>
    </row>
    <row r="201" spans="8:131" x14ac:dyDescent="0.3">
      <c r="H201" s="3"/>
      <c r="I201" s="3"/>
      <c r="J201" s="3"/>
      <c r="K201" s="23"/>
      <c r="L201" s="3"/>
      <c r="M201" s="24"/>
      <c r="N201" s="3"/>
      <c r="O201" s="3"/>
      <c r="P201" s="2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4"/>
      <c r="DD201" s="4"/>
      <c r="DE201" s="3"/>
      <c r="DF201" s="4"/>
      <c r="DG201" s="4"/>
      <c r="DH201" s="4"/>
      <c r="DI201" s="4"/>
      <c r="DJ201" s="4"/>
      <c r="DK201" s="4"/>
      <c r="DL201" s="4"/>
      <c r="DM201" s="4"/>
      <c r="DN201" s="4"/>
      <c r="DO201" s="4"/>
      <c r="DP201" s="4"/>
      <c r="DQ201" s="4"/>
      <c r="DR201" s="4"/>
      <c r="DS201" s="4"/>
      <c r="DT201" s="4"/>
      <c r="DU201" s="3"/>
      <c r="DV201" s="3"/>
      <c r="DW201" s="3"/>
      <c r="DX201" s="3"/>
      <c r="DY201" s="3"/>
      <c r="DZ201" s="3"/>
      <c r="EA201" s="3"/>
    </row>
    <row r="202" spans="8:131" x14ac:dyDescent="0.3">
      <c r="H202" s="3"/>
      <c r="I202" s="3"/>
      <c r="J202" s="3"/>
      <c r="K202" s="23"/>
      <c r="L202" s="3"/>
      <c r="M202" s="24"/>
      <c r="N202" s="3"/>
      <c r="O202" s="3"/>
      <c r="P202" s="2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4"/>
      <c r="DD202" s="4"/>
      <c r="DE202" s="3"/>
      <c r="DF202" s="4"/>
      <c r="DG202" s="4"/>
      <c r="DH202" s="4"/>
      <c r="DI202" s="4"/>
      <c r="DJ202" s="4"/>
      <c r="DK202" s="4"/>
      <c r="DL202" s="4"/>
      <c r="DM202" s="4"/>
      <c r="DN202" s="4"/>
      <c r="DO202" s="4"/>
      <c r="DP202" s="4"/>
      <c r="DQ202" s="4"/>
      <c r="DR202" s="4"/>
      <c r="DS202" s="4"/>
      <c r="DT202" s="4"/>
      <c r="DU202" s="3"/>
      <c r="DV202" s="3"/>
      <c r="DW202" s="3"/>
      <c r="DX202" s="3"/>
      <c r="DY202" s="3"/>
      <c r="DZ202" s="3"/>
      <c r="EA202" s="3"/>
    </row>
    <row r="203" spans="8:131" x14ac:dyDescent="0.3">
      <c r="H203" s="3"/>
      <c r="I203" s="3"/>
      <c r="J203" s="3"/>
      <c r="K203" s="23"/>
      <c r="L203" s="3"/>
      <c r="M203" s="24"/>
      <c r="N203" s="3"/>
      <c r="O203" s="3"/>
      <c r="P203" s="2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4"/>
      <c r="DD203" s="4"/>
      <c r="DE203" s="3"/>
      <c r="DF203" s="4"/>
      <c r="DG203" s="4"/>
      <c r="DH203" s="4"/>
      <c r="DI203" s="4"/>
      <c r="DJ203" s="4"/>
      <c r="DK203" s="4"/>
      <c r="DL203" s="4"/>
      <c r="DM203" s="4"/>
      <c r="DN203" s="4"/>
      <c r="DO203" s="4"/>
      <c r="DP203" s="4"/>
      <c r="DQ203" s="4"/>
      <c r="DR203" s="4"/>
      <c r="DS203" s="4"/>
      <c r="DT203" s="4"/>
      <c r="DU203" s="3"/>
      <c r="DV203" s="3"/>
      <c r="DW203" s="3"/>
      <c r="DX203" s="3"/>
      <c r="DY203" s="3"/>
      <c r="DZ203" s="3"/>
      <c r="EA203" s="3"/>
    </row>
    <row r="204" spans="8:131" x14ac:dyDescent="0.3">
      <c r="H204" s="3"/>
      <c r="I204" s="3"/>
      <c r="J204" s="3"/>
      <c r="K204" s="23"/>
      <c r="L204" s="3"/>
      <c r="M204" s="24"/>
      <c r="N204" s="3"/>
      <c r="O204" s="3"/>
      <c r="P204" s="2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4"/>
      <c r="DD204" s="4"/>
      <c r="DE204" s="3"/>
      <c r="DF204" s="4"/>
      <c r="DG204" s="4"/>
      <c r="DH204" s="4"/>
      <c r="DI204" s="4"/>
      <c r="DJ204" s="4"/>
      <c r="DK204" s="4"/>
      <c r="DL204" s="4"/>
      <c r="DM204" s="4"/>
      <c r="DN204" s="4"/>
      <c r="DO204" s="4"/>
      <c r="DP204" s="4"/>
      <c r="DQ204" s="4"/>
      <c r="DR204" s="4"/>
      <c r="DS204" s="4"/>
      <c r="DT204" s="4"/>
      <c r="DU204" s="3"/>
      <c r="DV204" s="3"/>
      <c r="DW204" s="3"/>
      <c r="DX204" s="3"/>
      <c r="DY204" s="3"/>
      <c r="DZ204" s="3"/>
      <c r="EA204" s="3"/>
    </row>
    <row r="205" spans="8:131" x14ac:dyDescent="0.3">
      <c r="H205" s="3"/>
      <c r="I205" s="3"/>
      <c r="J205" s="3"/>
      <c r="K205" s="23"/>
      <c r="L205" s="3"/>
      <c r="M205" s="24"/>
      <c r="N205" s="3"/>
      <c r="O205" s="3"/>
      <c r="P205" s="2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4"/>
      <c r="DD205" s="4"/>
      <c r="DE205" s="3"/>
      <c r="DF205" s="4"/>
      <c r="DG205" s="4"/>
      <c r="DH205" s="4"/>
      <c r="DI205" s="4"/>
      <c r="DJ205" s="4"/>
      <c r="DK205" s="4"/>
      <c r="DL205" s="4"/>
      <c r="DM205" s="4"/>
      <c r="DN205" s="4"/>
      <c r="DO205" s="4"/>
      <c r="DP205" s="4"/>
      <c r="DQ205" s="4"/>
      <c r="DR205" s="4"/>
      <c r="DS205" s="4"/>
      <c r="DT205" s="4"/>
      <c r="DU205" s="3"/>
      <c r="DV205" s="3"/>
      <c r="DW205" s="3"/>
      <c r="DX205" s="3"/>
      <c r="DY205" s="3"/>
      <c r="DZ205" s="3"/>
      <c r="EA205" s="3"/>
    </row>
    <row r="206" spans="8:131" x14ac:dyDescent="0.3">
      <c r="H206" s="3"/>
      <c r="I206" s="3"/>
      <c r="J206" s="3"/>
      <c r="K206" s="23"/>
      <c r="L206" s="3"/>
      <c r="M206" s="24"/>
      <c r="N206" s="3"/>
      <c r="O206" s="3"/>
      <c r="P206" s="2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4"/>
      <c r="DD206" s="4"/>
      <c r="DE206" s="3"/>
      <c r="DF206" s="4"/>
      <c r="DG206" s="4"/>
      <c r="DH206" s="4"/>
      <c r="DI206" s="4"/>
      <c r="DJ206" s="4"/>
      <c r="DK206" s="4"/>
      <c r="DL206" s="4"/>
      <c r="DM206" s="4"/>
      <c r="DN206" s="4"/>
      <c r="DO206" s="4"/>
      <c r="DP206" s="4"/>
      <c r="DQ206" s="4"/>
      <c r="DR206" s="4"/>
      <c r="DS206" s="4"/>
      <c r="DT206" s="4"/>
      <c r="DU206" s="3"/>
      <c r="DV206" s="3"/>
      <c r="DW206" s="3"/>
      <c r="DX206" s="3"/>
      <c r="DY206" s="3"/>
      <c r="DZ206" s="3"/>
      <c r="EA206" s="3"/>
    </row>
    <row r="207" spans="8:131" x14ac:dyDescent="0.3">
      <c r="H207" s="3"/>
      <c r="I207" s="3"/>
      <c r="J207" s="3"/>
      <c r="K207" s="23"/>
      <c r="L207" s="3"/>
      <c r="M207" s="24"/>
      <c r="N207" s="3"/>
      <c r="O207" s="3"/>
      <c r="P207" s="2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4"/>
      <c r="DD207" s="4"/>
      <c r="DE207" s="3"/>
      <c r="DF207" s="4"/>
      <c r="DG207" s="4"/>
      <c r="DH207" s="4"/>
      <c r="DI207" s="4"/>
      <c r="DJ207" s="4"/>
      <c r="DK207" s="4"/>
      <c r="DL207" s="4"/>
      <c r="DM207" s="4"/>
      <c r="DN207" s="4"/>
      <c r="DO207" s="4"/>
      <c r="DP207" s="4"/>
      <c r="DQ207" s="4"/>
      <c r="DR207" s="4"/>
      <c r="DS207" s="4"/>
      <c r="DT207" s="4"/>
      <c r="DU207" s="3"/>
      <c r="DV207" s="3"/>
      <c r="DW207" s="3"/>
      <c r="DX207" s="3"/>
      <c r="DY207" s="3"/>
      <c r="DZ207" s="3"/>
      <c r="EA207" s="3"/>
    </row>
    <row r="208" spans="8:131" x14ac:dyDescent="0.3">
      <c r="H208" s="3"/>
      <c r="I208" s="3"/>
      <c r="J208" s="3"/>
      <c r="K208" s="23"/>
      <c r="L208" s="3"/>
      <c r="M208" s="24"/>
      <c r="N208" s="3"/>
      <c r="O208" s="3"/>
      <c r="P208" s="2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4"/>
      <c r="DD208" s="4"/>
      <c r="DE208" s="3"/>
      <c r="DF208" s="4"/>
      <c r="DG208" s="4"/>
      <c r="DH208" s="4"/>
      <c r="DI208" s="4"/>
      <c r="DJ208" s="4"/>
      <c r="DK208" s="4"/>
      <c r="DL208" s="4"/>
      <c r="DM208" s="4"/>
      <c r="DN208" s="4"/>
      <c r="DO208" s="4"/>
      <c r="DP208" s="4"/>
      <c r="DQ208" s="4"/>
      <c r="DR208" s="4"/>
      <c r="DS208" s="4"/>
      <c r="DT208" s="4"/>
      <c r="DU208" s="3"/>
      <c r="DV208" s="3"/>
      <c r="DW208" s="3"/>
      <c r="DX208" s="3"/>
      <c r="DY208" s="3"/>
      <c r="DZ208" s="3"/>
      <c r="EA208" s="3"/>
    </row>
    <row r="209" spans="8:131" x14ac:dyDescent="0.3">
      <c r="H209" s="3"/>
      <c r="I209" s="3"/>
      <c r="J209" s="3"/>
      <c r="K209" s="23"/>
      <c r="L209" s="3"/>
      <c r="M209" s="24"/>
      <c r="N209" s="3"/>
      <c r="O209" s="3"/>
      <c r="P209" s="2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4"/>
      <c r="DD209" s="4"/>
      <c r="DE209" s="3"/>
      <c r="DF209" s="4"/>
      <c r="DG209" s="4"/>
      <c r="DH209" s="4"/>
      <c r="DI209" s="4"/>
      <c r="DJ209" s="4"/>
      <c r="DK209" s="4"/>
      <c r="DL209" s="4"/>
      <c r="DM209" s="4"/>
      <c r="DN209" s="4"/>
      <c r="DO209" s="4"/>
      <c r="DP209" s="4"/>
      <c r="DQ209" s="4"/>
      <c r="DR209" s="4"/>
      <c r="DS209" s="4"/>
      <c r="DT209" s="4"/>
      <c r="DU209" s="3"/>
      <c r="DV209" s="3"/>
      <c r="DW209" s="3"/>
      <c r="DX209" s="3"/>
      <c r="DY209" s="3"/>
      <c r="DZ209" s="3"/>
      <c r="EA209" s="3"/>
    </row>
    <row r="210" spans="8:131" x14ac:dyDescent="0.3">
      <c r="H210" s="3"/>
      <c r="I210" s="3"/>
      <c r="J210" s="3"/>
      <c r="K210" s="23"/>
      <c r="L210" s="3"/>
      <c r="M210" s="24"/>
      <c r="N210" s="3"/>
      <c r="O210" s="3"/>
      <c r="P210" s="2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4"/>
      <c r="DD210" s="4"/>
      <c r="DE210" s="3"/>
      <c r="DF210" s="4"/>
      <c r="DG210" s="4"/>
      <c r="DH210" s="4"/>
      <c r="DI210" s="4"/>
      <c r="DJ210" s="4"/>
      <c r="DK210" s="4"/>
      <c r="DL210" s="4"/>
      <c r="DM210" s="4"/>
      <c r="DN210" s="4"/>
      <c r="DO210" s="4"/>
      <c r="DP210" s="4"/>
      <c r="DQ210" s="4"/>
      <c r="DR210" s="4"/>
      <c r="DS210" s="4"/>
      <c r="DT210" s="4"/>
      <c r="DU210" s="3"/>
      <c r="DV210" s="3"/>
      <c r="DW210" s="3"/>
      <c r="DX210" s="3"/>
      <c r="DY210" s="3"/>
      <c r="DZ210" s="3"/>
      <c r="EA210" s="3"/>
    </row>
    <row r="211" spans="8:131" x14ac:dyDescent="0.3">
      <c r="H211" s="3"/>
      <c r="I211" s="3"/>
      <c r="J211" s="3"/>
      <c r="K211" s="23"/>
      <c r="L211" s="3"/>
      <c r="M211" s="24"/>
      <c r="N211" s="3"/>
      <c r="O211" s="3"/>
      <c r="P211" s="2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4"/>
      <c r="DD211" s="4"/>
      <c r="DE211" s="3"/>
      <c r="DF211" s="4"/>
      <c r="DG211" s="4"/>
      <c r="DH211" s="4"/>
      <c r="DI211" s="4"/>
      <c r="DJ211" s="4"/>
      <c r="DK211" s="4"/>
      <c r="DL211" s="4"/>
      <c r="DM211" s="4"/>
      <c r="DN211" s="4"/>
      <c r="DO211" s="4"/>
      <c r="DP211" s="4"/>
      <c r="DQ211" s="4"/>
      <c r="DR211" s="4"/>
      <c r="DS211" s="4"/>
      <c r="DT211" s="4"/>
      <c r="DU211" s="3"/>
      <c r="DV211" s="3"/>
      <c r="DW211" s="3"/>
      <c r="DX211" s="3"/>
      <c r="DY211" s="3"/>
      <c r="DZ211" s="3"/>
      <c r="EA211" s="3"/>
    </row>
    <row r="212" spans="8:131" x14ac:dyDescent="0.3">
      <c r="H212" s="3"/>
      <c r="I212" s="3"/>
      <c r="J212" s="3"/>
      <c r="K212" s="23"/>
      <c r="L212" s="3"/>
      <c r="M212" s="24"/>
      <c r="N212" s="3"/>
      <c r="O212" s="3"/>
      <c r="P212" s="2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4"/>
      <c r="DD212" s="4"/>
      <c r="DE212" s="3"/>
      <c r="DF212" s="4"/>
      <c r="DG212" s="4"/>
      <c r="DH212" s="4"/>
      <c r="DI212" s="4"/>
      <c r="DJ212" s="4"/>
      <c r="DK212" s="4"/>
      <c r="DL212" s="4"/>
      <c r="DM212" s="4"/>
      <c r="DN212" s="4"/>
      <c r="DO212" s="4"/>
      <c r="DP212" s="4"/>
      <c r="DQ212" s="4"/>
      <c r="DR212" s="4"/>
      <c r="DS212" s="4"/>
      <c r="DT212" s="4"/>
      <c r="DU212" s="3"/>
      <c r="DV212" s="3"/>
      <c r="DW212" s="3"/>
      <c r="DX212" s="3"/>
      <c r="DY212" s="3"/>
      <c r="DZ212" s="3"/>
      <c r="EA212" s="3"/>
    </row>
    <row r="213" spans="8:131" x14ac:dyDescent="0.3">
      <c r="H213" s="3"/>
      <c r="I213" s="3"/>
      <c r="J213" s="3"/>
      <c r="K213" s="23"/>
      <c r="L213" s="3"/>
      <c r="M213" s="24"/>
      <c r="N213" s="3"/>
      <c r="O213" s="3"/>
      <c r="P213" s="2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4"/>
      <c r="DD213" s="4"/>
      <c r="DE213" s="3"/>
      <c r="DF213" s="4"/>
      <c r="DG213" s="4"/>
      <c r="DH213" s="4"/>
      <c r="DI213" s="4"/>
      <c r="DJ213" s="4"/>
      <c r="DK213" s="4"/>
      <c r="DL213" s="4"/>
      <c r="DM213" s="4"/>
      <c r="DN213" s="4"/>
      <c r="DO213" s="4"/>
      <c r="DP213" s="4"/>
      <c r="DQ213" s="4"/>
      <c r="DR213" s="4"/>
      <c r="DS213" s="4"/>
      <c r="DT213" s="4"/>
      <c r="DU213" s="3"/>
      <c r="DV213" s="3"/>
      <c r="DW213" s="3"/>
      <c r="DX213" s="3"/>
      <c r="DY213" s="3"/>
      <c r="DZ213" s="3"/>
      <c r="EA213" s="3"/>
    </row>
    <row r="214" spans="8:131" x14ac:dyDescent="0.3">
      <c r="H214" s="3"/>
      <c r="I214" s="3"/>
      <c r="J214" s="3"/>
      <c r="K214" s="23"/>
      <c r="L214" s="3"/>
      <c r="M214" s="24"/>
      <c r="N214" s="3"/>
      <c r="O214" s="3"/>
      <c r="P214" s="2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4"/>
      <c r="DD214" s="4"/>
      <c r="DE214" s="3"/>
      <c r="DF214" s="4"/>
      <c r="DG214" s="4"/>
      <c r="DH214" s="4"/>
      <c r="DI214" s="4"/>
      <c r="DJ214" s="4"/>
      <c r="DK214" s="4"/>
      <c r="DL214" s="4"/>
      <c r="DM214" s="4"/>
      <c r="DN214" s="4"/>
      <c r="DO214" s="4"/>
      <c r="DP214" s="4"/>
      <c r="DQ214" s="4"/>
      <c r="DR214" s="4"/>
      <c r="DS214" s="4"/>
      <c r="DT214" s="4"/>
      <c r="DU214" s="3"/>
      <c r="DV214" s="3"/>
      <c r="DW214" s="3"/>
      <c r="DX214" s="3"/>
      <c r="DY214" s="3"/>
      <c r="DZ214" s="3"/>
      <c r="EA214" s="3"/>
    </row>
    <row r="215" spans="8:131" x14ac:dyDescent="0.3">
      <c r="H215" s="3"/>
      <c r="I215" s="3"/>
      <c r="J215" s="3"/>
      <c r="K215" s="23"/>
      <c r="L215" s="3"/>
      <c r="M215" s="24"/>
      <c r="N215" s="3"/>
      <c r="O215" s="3"/>
      <c r="P215" s="2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4"/>
      <c r="DD215" s="4"/>
      <c r="DE215" s="3"/>
      <c r="DF215" s="4"/>
      <c r="DG215" s="4"/>
      <c r="DH215" s="4"/>
      <c r="DI215" s="4"/>
      <c r="DJ215" s="4"/>
      <c r="DK215" s="4"/>
      <c r="DL215" s="4"/>
      <c r="DM215" s="4"/>
      <c r="DN215" s="4"/>
      <c r="DO215" s="4"/>
      <c r="DP215" s="4"/>
      <c r="DQ215" s="4"/>
      <c r="DR215" s="4"/>
      <c r="DS215" s="4"/>
      <c r="DT215" s="4"/>
      <c r="DU215" s="3"/>
      <c r="DV215" s="3"/>
      <c r="DW215" s="3"/>
      <c r="DX215" s="3"/>
      <c r="DY215" s="3"/>
      <c r="DZ215" s="3"/>
      <c r="EA215" s="3"/>
    </row>
    <row r="216" spans="8:131" x14ac:dyDescent="0.3">
      <c r="H216" s="3"/>
      <c r="I216" s="3"/>
      <c r="J216" s="3"/>
      <c r="K216" s="23"/>
      <c r="L216" s="3"/>
      <c r="M216" s="24"/>
      <c r="N216" s="3"/>
      <c r="O216" s="3"/>
      <c r="P216" s="2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4"/>
      <c r="DD216" s="4"/>
      <c r="DE216" s="3"/>
      <c r="DF216" s="4"/>
      <c r="DG216" s="4"/>
      <c r="DH216" s="4"/>
      <c r="DI216" s="4"/>
      <c r="DJ216" s="4"/>
      <c r="DK216" s="4"/>
      <c r="DL216" s="4"/>
      <c r="DM216" s="4"/>
      <c r="DN216" s="4"/>
      <c r="DO216" s="4"/>
      <c r="DP216" s="4"/>
      <c r="DQ216" s="4"/>
      <c r="DR216" s="4"/>
      <c r="DS216" s="4"/>
      <c r="DT216" s="4"/>
      <c r="DU216" s="3"/>
      <c r="DV216" s="3"/>
      <c r="DW216" s="3"/>
      <c r="DX216" s="3"/>
      <c r="DY216" s="3"/>
      <c r="DZ216" s="3"/>
      <c r="EA216" s="3"/>
    </row>
    <row r="217" spans="8:131" x14ac:dyDescent="0.3">
      <c r="H217" s="3"/>
      <c r="I217" s="3"/>
      <c r="J217" s="3"/>
      <c r="K217" s="23"/>
      <c r="L217" s="3"/>
      <c r="M217" s="24"/>
      <c r="N217" s="3"/>
      <c r="O217" s="3"/>
      <c r="P217" s="2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4"/>
      <c r="DD217" s="4"/>
      <c r="DE217" s="3"/>
      <c r="DF217" s="4"/>
      <c r="DG217" s="4"/>
      <c r="DH217" s="4"/>
      <c r="DI217" s="4"/>
      <c r="DJ217" s="4"/>
      <c r="DK217" s="4"/>
      <c r="DL217" s="4"/>
      <c r="DM217" s="4"/>
      <c r="DN217" s="4"/>
      <c r="DO217" s="4"/>
      <c r="DP217" s="4"/>
      <c r="DQ217" s="4"/>
      <c r="DR217" s="4"/>
      <c r="DS217" s="4"/>
      <c r="DT217" s="4"/>
      <c r="DU217" s="3"/>
      <c r="DV217" s="3"/>
      <c r="DW217" s="3"/>
      <c r="DX217" s="3"/>
      <c r="DY217" s="3"/>
      <c r="DZ217" s="3"/>
      <c r="EA217" s="3"/>
    </row>
    <row r="218" spans="8:131" x14ac:dyDescent="0.3">
      <c r="H218" s="3"/>
      <c r="I218" s="3"/>
      <c r="J218" s="3"/>
      <c r="K218" s="23"/>
      <c r="L218" s="3"/>
      <c r="M218" s="24"/>
      <c r="N218" s="3"/>
      <c r="O218" s="3"/>
      <c r="P218" s="2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4"/>
      <c r="DD218" s="4"/>
      <c r="DE218" s="3"/>
      <c r="DF218" s="4"/>
      <c r="DG218" s="4"/>
      <c r="DH218" s="4"/>
      <c r="DI218" s="4"/>
      <c r="DJ218" s="4"/>
      <c r="DK218" s="4"/>
      <c r="DL218" s="4"/>
      <c r="DM218" s="4"/>
      <c r="DN218" s="4"/>
      <c r="DO218" s="4"/>
      <c r="DP218" s="4"/>
      <c r="DQ218" s="4"/>
      <c r="DR218" s="4"/>
      <c r="DS218" s="4"/>
      <c r="DT218" s="4"/>
      <c r="DU218" s="3"/>
      <c r="DV218" s="3"/>
      <c r="DW218" s="3"/>
      <c r="DX218" s="3"/>
      <c r="DY218" s="3"/>
      <c r="DZ218" s="3"/>
      <c r="EA218" s="3"/>
    </row>
    <row r="219" spans="8:131" x14ac:dyDescent="0.3">
      <c r="H219" s="3"/>
      <c r="I219" s="3"/>
      <c r="J219" s="3"/>
      <c r="K219" s="23"/>
      <c r="L219" s="3"/>
      <c r="M219" s="24"/>
      <c r="N219" s="3"/>
      <c r="O219" s="3"/>
      <c r="P219" s="2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4"/>
      <c r="DD219" s="4"/>
      <c r="DE219" s="3"/>
      <c r="DF219" s="4"/>
      <c r="DG219" s="4"/>
      <c r="DH219" s="4"/>
      <c r="DI219" s="4"/>
      <c r="DJ219" s="4"/>
      <c r="DK219" s="4"/>
      <c r="DL219" s="4"/>
      <c r="DM219" s="4"/>
      <c r="DN219" s="4"/>
      <c r="DO219" s="4"/>
      <c r="DP219" s="4"/>
      <c r="DQ219" s="4"/>
      <c r="DR219" s="4"/>
      <c r="DS219" s="4"/>
      <c r="DT219" s="4"/>
      <c r="DU219" s="3"/>
      <c r="DV219" s="3"/>
      <c r="DW219" s="3"/>
      <c r="DX219" s="3"/>
      <c r="DY219" s="3"/>
      <c r="DZ219" s="3"/>
      <c r="EA219" s="3"/>
    </row>
    <row r="220" spans="8:131" x14ac:dyDescent="0.3">
      <c r="H220" s="3"/>
      <c r="I220" s="3"/>
      <c r="J220" s="3"/>
      <c r="K220" s="23"/>
      <c r="L220" s="3"/>
      <c r="M220" s="24"/>
      <c r="N220" s="3"/>
      <c r="O220" s="3"/>
      <c r="P220" s="2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4"/>
      <c r="DD220" s="4"/>
      <c r="DE220" s="3"/>
      <c r="DF220" s="4"/>
      <c r="DG220" s="4"/>
      <c r="DH220" s="4"/>
      <c r="DI220" s="4"/>
      <c r="DJ220" s="4"/>
      <c r="DK220" s="4"/>
      <c r="DL220" s="4"/>
      <c r="DM220" s="4"/>
      <c r="DN220" s="4"/>
      <c r="DO220" s="4"/>
      <c r="DP220" s="4"/>
      <c r="DQ220" s="4"/>
      <c r="DR220" s="4"/>
      <c r="DS220" s="4"/>
      <c r="DT220" s="4"/>
      <c r="DU220" s="3"/>
      <c r="DV220" s="3"/>
      <c r="DW220" s="3"/>
      <c r="DX220" s="3"/>
      <c r="DY220" s="3"/>
      <c r="DZ220" s="3"/>
      <c r="EA220" s="3"/>
    </row>
    <row r="221" spans="8:131" x14ac:dyDescent="0.3">
      <c r="H221" s="3"/>
      <c r="I221" s="3"/>
      <c r="J221" s="3"/>
      <c r="K221" s="23"/>
      <c r="L221" s="3"/>
      <c r="M221" s="24"/>
      <c r="N221" s="3"/>
      <c r="O221" s="3"/>
      <c r="P221" s="2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4"/>
      <c r="DD221" s="4"/>
      <c r="DE221" s="3"/>
      <c r="DF221" s="4"/>
      <c r="DG221" s="4"/>
      <c r="DH221" s="4"/>
      <c r="DI221" s="4"/>
      <c r="DJ221" s="4"/>
      <c r="DK221" s="4"/>
      <c r="DL221" s="4"/>
      <c r="DM221" s="4"/>
      <c r="DN221" s="4"/>
      <c r="DO221" s="4"/>
      <c r="DP221" s="4"/>
      <c r="DQ221" s="4"/>
      <c r="DR221" s="4"/>
      <c r="DS221" s="4"/>
      <c r="DT221" s="4"/>
      <c r="DU221" s="3"/>
      <c r="DV221" s="3"/>
      <c r="DW221" s="3"/>
      <c r="DX221" s="3"/>
      <c r="DY221" s="3"/>
      <c r="DZ221" s="3"/>
      <c r="EA221" s="3"/>
    </row>
    <row r="222" spans="8:131" x14ac:dyDescent="0.3">
      <c r="H222" s="3"/>
      <c r="I222" s="3"/>
      <c r="J222" s="3"/>
      <c r="K222" s="23"/>
      <c r="L222" s="3"/>
      <c r="M222" s="24"/>
      <c r="N222" s="3"/>
      <c r="O222" s="3"/>
      <c r="P222" s="2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4"/>
      <c r="DD222" s="4"/>
      <c r="DE222" s="3"/>
      <c r="DF222" s="4"/>
      <c r="DG222" s="4"/>
      <c r="DH222" s="4"/>
      <c r="DI222" s="4"/>
      <c r="DJ222" s="4"/>
      <c r="DK222" s="4"/>
      <c r="DL222" s="4"/>
      <c r="DM222" s="4"/>
      <c r="DN222" s="4"/>
      <c r="DO222" s="4"/>
      <c r="DP222" s="4"/>
      <c r="DQ222" s="4"/>
      <c r="DR222" s="4"/>
      <c r="DS222" s="4"/>
      <c r="DT222" s="4"/>
      <c r="DU222" s="3"/>
      <c r="DV222" s="3"/>
      <c r="DW222" s="3"/>
      <c r="DX222" s="3"/>
      <c r="DY222" s="3"/>
      <c r="DZ222" s="3"/>
      <c r="EA222" s="3"/>
    </row>
    <row r="223" spans="8:131" x14ac:dyDescent="0.3">
      <c r="H223" s="3"/>
      <c r="I223" s="3"/>
      <c r="J223" s="3"/>
      <c r="K223" s="23"/>
      <c r="L223" s="3"/>
      <c r="M223" s="24"/>
      <c r="N223" s="3"/>
      <c r="O223" s="3"/>
      <c r="P223" s="2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4"/>
      <c r="DD223" s="4"/>
      <c r="DE223" s="3"/>
      <c r="DF223" s="4"/>
      <c r="DG223" s="4"/>
      <c r="DH223" s="4"/>
      <c r="DI223" s="4"/>
      <c r="DJ223" s="4"/>
      <c r="DK223" s="4"/>
      <c r="DL223" s="4"/>
      <c r="DM223" s="4"/>
      <c r="DN223" s="4"/>
      <c r="DO223" s="4"/>
      <c r="DP223" s="4"/>
      <c r="DQ223" s="4"/>
      <c r="DR223" s="4"/>
      <c r="DS223" s="4"/>
      <c r="DT223" s="4"/>
      <c r="DU223" s="3"/>
      <c r="DV223" s="3"/>
      <c r="DW223" s="3"/>
      <c r="DX223" s="3"/>
      <c r="DY223" s="3"/>
      <c r="DZ223" s="3"/>
      <c r="EA223" s="3"/>
    </row>
    <row r="224" spans="8:131" x14ac:dyDescent="0.3">
      <c r="H224" s="3"/>
      <c r="I224" s="3"/>
      <c r="J224" s="3"/>
      <c r="K224" s="23"/>
      <c r="L224" s="3"/>
      <c r="M224" s="24"/>
      <c r="N224" s="3"/>
      <c r="O224" s="3"/>
      <c r="P224" s="2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4"/>
      <c r="DD224" s="4"/>
      <c r="DE224" s="3"/>
      <c r="DF224" s="4"/>
      <c r="DG224" s="4"/>
      <c r="DH224" s="4"/>
      <c r="DI224" s="4"/>
      <c r="DJ224" s="4"/>
      <c r="DK224" s="4"/>
      <c r="DL224" s="4"/>
      <c r="DM224" s="4"/>
      <c r="DN224" s="4"/>
      <c r="DO224" s="4"/>
      <c r="DP224" s="4"/>
      <c r="DQ224" s="4"/>
      <c r="DR224" s="4"/>
      <c r="DS224" s="4"/>
      <c r="DT224" s="4"/>
      <c r="DU224" s="3"/>
      <c r="DV224" s="3"/>
      <c r="DW224" s="3"/>
      <c r="DX224" s="3"/>
      <c r="DY224" s="3"/>
      <c r="DZ224" s="3"/>
      <c r="EA224" s="3"/>
    </row>
    <row r="225" spans="8:131" x14ac:dyDescent="0.3">
      <c r="H225" s="3"/>
      <c r="I225" s="3"/>
      <c r="J225" s="3"/>
      <c r="K225" s="23"/>
      <c r="L225" s="3"/>
      <c r="M225" s="24"/>
      <c r="N225" s="3"/>
      <c r="O225" s="3"/>
      <c r="P225" s="2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4"/>
      <c r="DD225" s="4"/>
      <c r="DE225" s="3"/>
      <c r="DF225" s="4"/>
      <c r="DG225" s="4"/>
      <c r="DH225" s="4"/>
      <c r="DI225" s="4"/>
      <c r="DJ225" s="4"/>
      <c r="DK225" s="4"/>
      <c r="DL225" s="4"/>
      <c r="DM225" s="4"/>
      <c r="DN225" s="4"/>
      <c r="DO225" s="4"/>
      <c r="DP225" s="4"/>
      <c r="DQ225" s="4"/>
      <c r="DR225" s="4"/>
      <c r="DS225" s="4"/>
      <c r="DT225" s="4"/>
      <c r="DU225" s="3"/>
      <c r="DV225" s="3"/>
      <c r="DW225" s="3"/>
      <c r="DX225" s="3"/>
      <c r="DY225" s="3"/>
      <c r="DZ225" s="3"/>
      <c r="EA225" s="3"/>
    </row>
    <row r="226" spans="8:131" x14ac:dyDescent="0.3">
      <c r="H226" s="3"/>
      <c r="I226" s="3"/>
      <c r="J226" s="3"/>
      <c r="K226" s="23"/>
      <c r="L226" s="3"/>
      <c r="M226" s="24"/>
      <c r="N226" s="3"/>
      <c r="O226" s="3"/>
      <c r="P226" s="2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4"/>
      <c r="DD226" s="4"/>
      <c r="DE226" s="3"/>
      <c r="DF226" s="4"/>
      <c r="DG226" s="4"/>
      <c r="DH226" s="4"/>
      <c r="DI226" s="4"/>
      <c r="DJ226" s="4"/>
      <c r="DK226" s="4"/>
      <c r="DL226" s="4"/>
      <c r="DM226" s="4"/>
      <c r="DN226" s="4"/>
      <c r="DO226" s="4"/>
      <c r="DP226" s="4"/>
      <c r="DQ226" s="4"/>
      <c r="DR226" s="4"/>
      <c r="DS226" s="4"/>
      <c r="DT226" s="4"/>
      <c r="DU226" s="3"/>
      <c r="DV226" s="3"/>
      <c r="DW226" s="3"/>
      <c r="DX226" s="3"/>
      <c r="DY226" s="3"/>
      <c r="DZ226" s="3"/>
      <c r="EA226" s="3"/>
    </row>
    <row r="227" spans="8:131" x14ac:dyDescent="0.3">
      <c r="H227" s="3"/>
      <c r="I227" s="3"/>
      <c r="J227" s="3"/>
      <c r="K227" s="23"/>
      <c r="L227" s="3"/>
      <c r="M227" s="24"/>
      <c r="N227" s="3"/>
      <c r="O227" s="3"/>
      <c r="P227" s="2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4"/>
      <c r="DD227" s="4"/>
      <c r="DE227" s="3"/>
      <c r="DF227" s="4"/>
      <c r="DG227" s="4"/>
      <c r="DH227" s="4"/>
      <c r="DI227" s="4"/>
      <c r="DJ227" s="4"/>
      <c r="DK227" s="4"/>
      <c r="DL227" s="4"/>
      <c r="DM227" s="4"/>
      <c r="DN227" s="4"/>
      <c r="DO227" s="4"/>
      <c r="DP227" s="4"/>
      <c r="DQ227" s="4"/>
      <c r="DR227" s="4"/>
      <c r="DS227" s="4"/>
      <c r="DT227" s="4"/>
      <c r="DU227" s="3"/>
      <c r="DV227" s="3"/>
      <c r="DW227" s="3"/>
      <c r="DX227" s="3"/>
      <c r="DY227" s="3"/>
      <c r="DZ227" s="3"/>
      <c r="EA227" s="3"/>
    </row>
    <row r="228" spans="8:131" x14ac:dyDescent="0.3">
      <c r="H228" s="3"/>
      <c r="I228" s="3"/>
      <c r="J228" s="3"/>
      <c r="K228" s="23"/>
      <c r="L228" s="3"/>
      <c r="M228" s="24"/>
      <c r="N228" s="3"/>
      <c r="O228" s="3"/>
      <c r="P228" s="2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4"/>
      <c r="DD228" s="4"/>
      <c r="DE228" s="3"/>
      <c r="DF228" s="4"/>
      <c r="DG228" s="4"/>
      <c r="DH228" s="4"/>
      <c r="DI228" s="4"/>
      <c r="DJ228" s="4"/>
      <c r="DK228" s="4"/>
      <c r="DL228" s="4"/>
      <c r="DM228" s="4"/>
      <c r="DN228" s="4"/>
      <c r="DO228" s="4"/>
      <c r="DP228" s="4"/>
      <c r="DQ228" s="4"/>
      <c r="DR228" s="4"/>
      <c r="DS228" s="4"/>
      <c r="DT228" s="4"/>
      <c r="DU228" s="3"/>
      <c r="DV228" s="3"/>
      <c r="DW228" s="3"/>
      <c r="DX228" s="3"/>
      <c r="DY228" s="3"/>
      <c r="DZ228" s="3"/>
      <c r="EA228" s="3"/>
    </row>
    <row r="229" spans="8:131" x14ac:dyDescent="0.3">
      <c r="H229" s="3"/>
      <c r="I229" s="3"/>
      <c r="J229" s="3"/>
      <c r="K229" s="23"/>
      <c r="L229" s="3"/>
      <c r="M229" s="24"/>
      <c r="N229" s="3"/>
      <c r="O229" s="3"/>
      <c r="P229" s="2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4"/>
      <c r="DD229" s="4"/>
      <c r="DE229" s="3"/>
      <c r="DF229" s="4"/>
      <c r="DG229" s="4"/>
      <c r="DH229" s="4"/>
      <c r="DI229" s="4"/>
      <c r="DJ229" s="4"/>
      <c r="DK229" s="4"/>
      <c r="DL229" s="4"/>
      <c r="DM229" s="4"/>
      <c r="DN229" s="4"/>
      <c r="DO229" s="4"/>
      <c r="DP229" s="4"/>
      <c r="DQ229" s="4"/>
      <c r="DR229" s="4"/>
      <c r="DS229" s="4"/>
      <c r="DT229" s="4"/>
      <c r="DU229" s="3"/>
      <c r="DV229" s="3"/>
      <c r="DW229" s="3"/>
      <c r="DX229" s="3"/>
      <c r="DY229" s="3"/>
      <c r="DZ229" s="3"/>
      <c r="EA229" s="3"/>
    </row>
    <row r="230" spans="8:131" x14ac:dyDescent="0.3">
      <c r="H230" s="3"/>
      <c r="I230" s="3"/>
      <c r="J230" s="3"/>
      <c r="K230" s="23"/>
      <c r="L230" s="3"/>
      <c r="M230" s="24"/>
      <c r="N230" s="3"/>
      <c r="O230" s="3"/>
      <c r="P230" s="2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4"/>
      <c r="DD230" s="4"/>
      <c r="DE230" s="3"/>
      <c r="DF230" s="4"/>
      <c r="DG230" s="4"/>
      <c r="DH230" s="4"/>
      <c r="DI230" s="4"/>
      <c r="DJ230" s="4"/>
      <c r="DK230" s="4"/>
      <c r="DL230" s="4"/>
      <c r="DM230" s="4"/>
      <c r="DN230" s="4"/>
      <c r="DO230" s="4"/>
      <c r="DP230" s="4"/>
      <c r="DQ230" s="4"/>
      <c r="DR230" s="4"/>
      <c r="DS230" s="4"/>
      <c r="DT230" s="4"/>
      <c r="DU230" s="3"/>
      <c r="DV230" s="3"/>
      <c r="DW230" s="3"/>
      <c r="DX230" s="3"/>
      <c r="DY230" s="3"/>
      <c r="DZ230" s="3"/>
      <c r="EA230" s="3"/>
    </row>
    <row r="231" spans="8:131" x14ac:dyDescent="0.3">
      <c r="H231" s="3"/>
      <c r="I231" s="3"/>
      <c r="J231" s="3"/>
      <c r="K231" s="23"/>
      <c r="L231" s="3"/>
      <c r="M231" s="24"/>
      <c r="N231" s="3"/>
      <c r="O231" s="3"/>
      <c r="P231" s="2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4"/>
      <c r="DD231" s="4"/>
      <c r="DE231" s="3"/>
      <c r="DF231" s="4"/>
      <c r="DG231" s="4"/>
      <c r="DH231" s="4"/>
      <c r="DI231" s="4"/>
      <c r="DJ231" s="4"/>
      <c r="DK231" s="4"/>
      <c r="DL231" s="4"/>
      <c r="DM231" s="4"/>
      <c r="DN231" s="4"/>
      <c r="DO231" s="4"/>
      <c r="DP231" s="4"/>
      <c r="DQ231" s="4"/>
      <c r="DR231" s="4"/>
      <c r="DS231" s="4"/>
      <c r="DT231" s="4"/>
      <c r="DU231" s="3"/>
      <c r="DV231" s="3"/>
      <c r="DW231" s="3"/>
      <c r="DX231" s="3"/>
      <c r="DY231" s="3"/>
      <c r="DZ231" s="3"/>
      <c r="EA231" s="3"/>
    </row>
    <row r="232" spans="8:131" x14ac:dyDescent="0.3">
      <c r="H232" s="3"/>
      <c r="I232" s="3"/>
      <c r="J232" s="3"/>
      <c r="K232" s="23"/>
      <c r="L232" s="3"/>
      <c r="M232" s="24"/>
      <c r="N232" s="3"/>
      <c r="O232" s="3"/>
      <c r="P232" s="2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4"/>
      <c r="DD232" s="4"/>
      <c r="DE232" s="3"/>
      <c r="DF232" s="4"/>
      <c r="DG232" s="4"/>
      <c r="DH232" s="4"/>
      <c r="DI232" s="4"/>
      <c r="DJ232" s="4"/>
      <c r="DK232" s="4"/>
      <c r="DL232" s="4"/>
      <c r="DM232" s="4"/>
      <c r="DN232" s="4"/>
      <c r="DO232" s="4"/>
      <c r="DP232" s="4"/>
      <c r="DQ232" s="4"/>
      <c r="DR232" s="4"/>
      <c r="DS232" s="4"/>
      <c r="DT232" s="4"/>
      <c r="DU232" s="3"/>
      <c r="DV232" s="3"/>
      <c r="DW232" s="3"/>
      <c r="DX232" s="3"/>
      <c r="DY232" s="3"/>
      <c r="DZ232" s="3"/>
      <c r="EA232" s="3"/>
    </row>
    <row r="233" spans="8:131" x14ac:dyDescent="0.3">
      <c r="H233" s="3"/>
      <c r="I233" s="3"/>
      <c r="J233" s="3"/>
      <c r="K233" s="23"/>
      <c r="L233" s="3"/>
      <c r="M233" s="24"/>
      <c r="N233" s="3"/>
      <c r="O233" s="3"/>
      <c r="P233" s="2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4"/>
      <c r="DD233" s="4"/>
      <c r="DE233" s="3"/>
      <c r="DF233" s="4"/>
      <c r="DG233" s="4"/>
      <c r="DH233" s="4"/>
      <c r="DI233" s="4"/>
      <c r="DJ233" s="4"/>
      <c r="DK233" s="4"/>
      <c r="DL233" s="4"/>
      <c r="DM233" s="4"/>
      <c r="DN233" s="4"/>
      <c r="DO233" s="4"/>
      <c r="DP233" s="4"/>
      <c r="DQ233" s="4"/>
      <c r="DR233" s="4"/>
      <c r="DS233" s="4"/>
      <c r="DT233" s="4"/>
      <c r="DU233" s="3"/>
      <c r="DV233" s="3"/>
      <c r="DW233" s="3"/>
      <c r="DX233" s="3"/>
      <c r="DY233" s="3"/>
      <c r="DZ233" s="3"/>
      <c r="EA233" s="3"/>
    </row>
    <row r="234" spans="8:131" x14ac:dyDescent="0.3">
      <c r="H234" s="3"/>
      <c r="I234" s="3"/>
      <c r="J234" s="3"/>
      <c r="K234" s="23"/>
      <c r="L234" s="3"/>
      <c r="M234" s="24"/>
      <c r="N234" s="3"/>
      <c r="O234" s="3"/>
      <c r="P234" s="2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4"/>
      <c r="DD234" s="4"/>
      <c r="DE234" s="3"/>
      <c r="DF234" s="4"/>
      <c r="DG234" s="4"/>
      <c r="DH234" s="4"/>
      <c r="DI234" s="4"/>
      <c r="DJ234" s="4"/>
      <c r="DK234" s="4"/>
      <c r="DL234" s="4"/>
      <c r="DM234" s="4"/>
      <c r="DN234" s="4"/>
      <c r="DO234" s="4"/>
      <c r="DP234" s="4"/>
      <c r="DQ234" s="4"/>
      <c r="DR234" s="4"/>
      <c r="DS234" s="4"/>
      <c r="DT234" s="4"/>
      <c r="DU234" s="3"/>
      <c r="DV234" s="3"/>
      <c r="DW234" s="3"/>
      <c r="DX234" s="3"/>
      <c r="DY234" s="3"/>
      <c r="DZ234" s="3"/>
      <c r="EA234" s="3"/>
    </row>
    <row r="235" spans="8:131" x14ac:dyDescent="0.3">
      <c r="H235" s="3"/>
      <c r="I235" s="3"/>
      <c r="J235" s="3"/>
      <c r="K235" s="23"/>
      <c r="L235" s="3"/>
      <c r="M235" s="24"/>
      <c r="N235" s="3"/>
      <c r="O235" s="3"/>
      <c r="P235" s="2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4"/>
      <c r="DD235" s="4"/>
      <c r="DE235" s="3"/>
      <c r="DF235" s="4"/>
      <c r="DG235" s="4"/>
      <c r="DH235" s="4"/>
      <c r="DI235" s="4"/>
      <c r="DJ235" s="4"/>
      <c r="DK235" s="4"/>
      <c r="DL235" s="4"/>
      <c r="DM235" s="4"/>
      <c r="DN235" s="4"/>
      <c r="DO235" s="4"/>
      <c r="DP235" s="4"/>
      <c r="DQ235" s="4"/>
      <c r="DR235" s="4"/>
      <c r="DS235" s="4"/>
      <c r="DT235" s="4"/>
      <c r="DU235" s="3"/>
      <c r="DV235" s="3"/>
      <c r="DW235" s="3"/>
      <c r="DX235" s="3"/>
      <c r="DY235" s="3"/>
      <c r="DZ235" s="3"/>
      <c r="EA235" s="3"/>
    </row>
    <row r="236" spans="8:131" x14ac:dyDescent="0.3">
      <c r="H236" s="3"/>
      <c r="I236" s="3"/>
      <c r="J236" s="3"/>
      <c r="K236" s="23"/>
      <c r="L236" s="3"/>
      <c r="M236" s="24"/>
      <c r="N236" s="3"/>
      <c r="O236" s="3"/>
      <c r="P236" s="2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4"/>
      <c r="DD236" s="4"/>
      <c r="DE236" s="3"/>
      <c r="DF236" s="4"/>
      <c r="DG236" s="4"/>
      <c r="DH236" s="4"/>
      <c r="DI236" s="4"/>
      <c r="DJ236" s="4"/>
      <c r="DK236" s="4"/>
      <c r="DL236" s="4"/>
      <c r="DM236" s="4"/>
      <c r="DN236" s="4"/>
      <c r="DO236" s="4"/>
      <c r="DP236" s="4"/>
      <c r="DQ236" s="4"/>
      <c r="DR236" s="4"/>
      <c r="DS236" s="4"/>
      <c r="DT236" s="4"/>
      <c r="DU236" s="3"/>
      <c r="DV236" s="3"/>
      <c r="DW236" s="3"/>
      <c r="DX236" s="3"/>
      <c r="DY236" s="3"/>
      <c r="DZ236" s="3"/>
      <c r="EA236" s="3"/>
    </row>
    <row r="237" spans="8:131" x14ac:dyDescent="0.3">
      <c r="H237" s="3"/>
      <c r="I237" s="3"/>
      <c r="J237" s="3"/>
      <c r="K237" s="23"/>
      <c r="L237" s="3"/>
      <c r="M237" s="24"/>
      <c r="N237" s="3"/>
      <c r="O237" s="3"/>
      <c r="P237" s="2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4"/>
      <c r="DD237" s="4"/>
      <c r="DE237" s="3"/>
      <c r="DF237" s="4"/>
      <c r="DG237" s="4"/>
      <c r="DH237" s="4"/>
      <c r="DI237" s="4"/>
      <c r="DJ237" s="4"/>
      <c r="DK237" s="4"/>
      <c r="DL237" s="4"/>
      <c r="DM237" s="4"/>
      <c r="DN237" s="4"/>
      <c r="DO237" s="4"/>
      <c r="DP237" s="4"/>
      <c r="DQ237" s="4"/>
      <c r="DR237" s="4"/>
      <c r="DS237" s="4"/>
      <c r="DT237" s="4"/>
      <c r="DU237" s="3"/>
      <c r="DV237" s="3"/>
      <c r="DW237" s="3"/>
      <c r="DX237" s="3"/>
      <c r="DY237" s="3"/>
      <c r="DZ237" s="3"/>
      <c r="EA237" s="3"/>
    </row>
    <row r="238" spans="8:131" x14ac:dyDescent="0.3">
      <c r="H238" s="3"/>
      <c r="I238" s="3"/>
      <c r="J238" s="3"/>
      <c r="K238" s="23"/>
      <c r="L238" s="3"/>
      <c r="M238" s="24"/>
      <c r="N238" s="3"/>
      <c r="O238" s="3"/>
      <c r="P238" s="2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4"/>
      <c r="DD238" s="4"/>
      <c r="DE238" s="3"/>
      <c r="DF238" s="4"/>
      <c r="DG238" s="4"/>
      <c r="DH238" s="4"/>
      <c r="DI238" s="4"/>
      <c r="DJ238" s="4"/>
      <c r="DK238" s="4"/>
      <c r="DL238" s="4"/>
      <c r="DM238" s="4"/>
      <c r="DN238" s="4"/>
      <c r="DO238" s="4"/>
      <c r="DP238" s="4"/>
      <c r="DQ238" s="4"/>
      <c r="DR238" s="4"/>
      <c r="DS238" s="4"/>
      <c r="DT238" s="4"/>
      <c r="DU238" s="3"/>
      <c r="DV238" s="3"/>
      <c r="DW238" s="3"/>
      <c r="DX238" s="3"/>
      <c r="DY238" s="3"/>
      <c r="DZ238" s="3"/>
      <c r="EA238" s="3"/>
    </row>
    <row r="239" spans="8:131" x14ac:dyDescent="0.3">
      <c r="H239" s="3"/>
      <c r="I239" s="3"/>
      <c r="J239" s="3"/>
      <c r="K239" s="23"/>
      <c r="L239" s="3"/>
      <c r="M239" s="24"/>
      <c r="N239" s="3"/>
      <c r="O239" s="3"/>
      <c r="P239" s="2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4"/>
      <c r="DD239" s="4"/>
      <c r="DE239" s="3"/>
      <c r="DF239" s="4"/>
      <c r="DG239" s="4"/>
      <c r="DH239" s="4"/>
      <c r="DI239" s="4"/>
      <c r="DJ239" s="4"/>
      <c r="DK239" s="4"/>
      <c r="DL239" s="4"/>
      <c r="DM239" s="4"/>
      <c r="DN239" s="4"/>
      <c r="DO239" s="4"/>
      <c r="DP239" s="4"/>
      <c r="DQ239" s="4"/>
      <c r="DR239" s="4"/>
      <c r="DS239" s="4"/>
      <c r="DT239" s="4"/>
      <c r="DU239" s="3"/>
      <c r="DV239" s="3"/>
      <c r="DW239" s="3"/>
      <c r="DX239" s="3"/>
      <c r="DY239" s="3"/>
      <c r="DZ239" s="3"/>
      <c r="EA239" s="3"/>
    </row>
    <row r="240" spans="8:131" x14ac:dyDescent="0.3">
      <c r="H240" s="3"/>
      <c r="I240" s="3"/>
      <c r="J240" s="3"/>
      <c r="K240" s="23"/>
      <c r="L240" s="3"/>
      <c r="M240" s="24"/>
      <c r="N240" s="3"/>
      <c r="O240" s="3"/>
      <c r="P240" s="2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4"/>
      <c r="DD240" s="4"/>
      <c r="DE240" s="3"/>
      <c r="DF240" s="4"/>
      <c r="DG240" s="4"/>
      <c r="DH240" s="4"/>
      <c r="DI240" s="4"/>
      <c r="DJ240" s="4"/>
      <c r="DK240" s="4"/>
      <c r="DL240" s="4"/>
      <c r="DM240" s="4"/>
      <c r="DN240" s="4"/>
      <c r="DO240" s="4"/>
      <c r="DP240" s="4"/>
      <c r="DQ240" s="4"/>
      <c r="DR240" s="4"/>
      <c r="DS240" s="4"/>
      <c r="DT240" s="4"/>
      <c r="DU240" s="3"/>
      <c r="DV240" s="3"/>
      <c r="DW240" s="3"/>
      <c r="DX240" s="3"/>
      <c r="DY240" s="3"/>
      <c r="DZ240" s="3"/>
      <c r="EA240" s="3"/>
    </row>
    <row r="241" spans="8:131" x14ac:dyDescent="0.3">
      <c r="H241" s="3"/>
      <c r="I241" s="3"/>
      <c r="J241" s="3"/>
      <c r="K241" s="23"/>
      <c r="L241" s="3"/>
      <c r="M241" s="24"/>
      <c r="N241" s="3"/>
      <c r="O241" s="3"/>
      <c r="P241" s="2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4"/>
      <c r="DD241" s="4"/>
      <c r="DE241" s="3"/>
      <c r="DF241" s="4"/>
      <c r="DG241" s="4"/>
      <c r="DH241" s="4"/>
      <c r="DI241" s="4"/>
      <c r="DJ241" s="4"/>
      <c r="DK241" s="4"/>
      <c r="DL241" s="4"/>
      <c r="DM241" s="4"/>
      <c r="DN241" s="4"/>
      <c r="DO241" s="4"/>
      <c r="DP241" s="4"/>
      <c r="DQ241" s="4"/>
      <c r="DR241" s="4"/>
      <c r="DS241" s="4"/>
      <c r="DT241" s="4"/>
      <c r="DU241" s="3"/>
      <c r="DV241" s="3"/>
      <c r="DW241" s="3"/>
      <c r="DX241" s="3"/>
      <c r="DY241" s="3"/>
      <c r="DZ241" s="3"/>
      <c r="EA241" s="3"/>
    </row>
    <row r="242" spans="8:131" x14ac:dyDescent="0.3">
      <c r="H242" s="3"/>
      <c r="I242" s="3"/>
      <c r="J242" s="3"/>
      <c r="K242" s="23"/>
      <c r="L242" s="3"/>
      <c r="M242" s="24"/>
      <c r="N242" s="3"/>
      <c r="O242" s="3"/>
      <c r="P242" s="2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4"/>
      <c r="DD242" s="4"/>
      <c r="DE242" s="3"/>
      <c r="DF242" s="4"/>
      <c r="DG242" s="4"/>
      <c r="DH242" s="4"/>
      <c r="DI242" s="4"/>
      <c r="DJ242" s="4"/>
      <c r="DK242" s="4"/>
      <c r="DL242" s="4"/>
      <c r="DM242" s="4"/>
      <c r="DN242" s="4"/>
      <c r="DO242" s="4"/>
      <c r="DP242" s="4"/>
      <c r="DQ242" s="4"/>
      <c r="DR242" s="4"/>
      <c r="DS242" s="4"/>
      <c r="DT242" s="4"/>
      <c r="DU242" s="3"/>
      <c r="DV242" s="3"/>
      <c r="DW242" s="3"/>
      <c r="DX242" s="3"/>
      <c r="DY242" s="3"/>
      <c r="DZ242" s="3"/>
      <c r="EA242" s="3"/>
    </row>
    <row r="243" spans="8:131" x14ac:dyDescent="0.3">
      <c r="H243" s="3"/>
      <c r="I243" s="3"/>
      <c r="J243" s="3"/>
      <c r="K243" s="23"/>
      <c r="L243" s="3"/>
      <c r="M243" s="24"/>
      <c r="N243" s="3"/>
      <c r="O243" s="3"/>
      <c r="P243" s="2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4"/>
      <c r="DD243" s="4"/>
      <c r="DE243" s="3"/>
      <c r="DF243" s="4"/>
      <c r="DG243" s="4"/>
      <c r="DH243" s="4"/>
      <c r="DI243" s="4"/>
      <c r="DJ243" s="4"/>
      <c r="DK243" s="4"/>
      <c r="DL243" s="4"/>
      <c r="DM243" s="4"/>
      <c r="DN243" s="4"/>
      <c r="DO243" s="4"/>
      <c r="DP243" s="4"/>
      <c r="DQ243" s="4"/>
      <c r="DR243" s="4"/>
      <c r="DS243" s="4"/>
      <c r="DT243" s="4"/>
      <c r="DU243" s="3"/>
      <c r="DV243" s="3"/>
      <c r="DW243" s="3"/>
      <c r="DX243" s="3"/>
      <c r="DY243" s="3"/>
      <c r="DZ243" s="3"/>
      <c r="EA243" s="3"/>
    </row>
    <row r="244" spans="8:131" x14ac:dyDescent="0.3">
      <c r="H244" s="3"/>
      <c r="I244" s="3"/>
      <c r="J244" s="3"/>
      <c r="K244" s="23"/>
      <c r="L244" s="3"/>
      <c r="M244" s="24"/>
      <c r="N244" s="3"/>
      <c r="O244" s="3"/>
      <c r="P244" s="2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4"/>
      <c r="DD244" s="4"/>
      <c r="DE244" s="3"/>
      <c r="DF244" s="4"/>
      <c r="DG244" s="4"/>
      <c r="DH244" s="4"/>
      <c r="DI244" s="4"/>
      <c r="DJ244" s="4"/>
      <c r="DK244" s="4"/>
      <c r="DL244" s="4"/>
      <c r="DM244" s="4"/>
      <c r="DN244" s="4"/>
      <c r="DO244" s="4"/>
      <c r="DP244" s="4"/>
      <c r="DQ244" s="4"/>
      <c r="DR244" s="4"/>
      <c r="DS244" s="4"/>
      <c r="DT244" s="4"/>
      <c r="DU244" s="3"/>
      <c r="DV244" s="3"/>
      <c r="DW244" s="3"/>
      <c r="DX244" s="3"/>
      <c r="DY244" s="3"/>
      <c r="DZ244" s="3"/>
      <c r="EA244" s="3"/>
    </row>
    <row r="245" spans="8:131" x14ac:dyDescent="0.3">
      <c r="H245" s="3"/>
      <c r="I245" s="3"/>
      <c r="J245" s="3"/>
      <c r="K245" s="23"/>
      <c r="L245" s="3"/>
      <c r="M245" s="24"/>
      <c r="N245" s="3"/>
      <c r="O245" s="3"/>
      <c r="P245" s="2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4"/>
      <c r="DD245" s="4"/>
      <c r="DE245" s="3"/>
      <c r="DF245" s="4"/>
      <c r="DG245" s="4"/>
      <c r="DH245" s="4"/>
      <c r="DI245" s="4"/>
      <c r="DJ245" s="4"/>
      <c r="DK245" s="4"/>
      <c r="DL245" s="4"/>
      <c r="DM245" s="4"/>
      <c r="DN245" s="4"/>
      <c r="DO245" s="4"/>
      <c r="DP245" s="4"/>
      <c r="DQ245" s="4"/>
      <c r="DR245" s="4"/>
      <c r="DS245" s="4"/>
      <c r="DT245" s="4"/>
      <c r="DU245" s="3"/>
      <c r="DV245" s="3"/>
      <c r="DW245" s="3"/>
      <c r="DX245" s="3"/>
      <c r="DY245" s="3"/>
      <c r="DZ245" s="3"/>
      <c r="EA245" s="3"/>
    </row>
    <row r="246" spans="8:131" x14ac:dyDescent="0.3">
      <c r="H246" s="3"/>
      <c r="I246" s="3"/>
      <c r="J246" s="3"/>
      <c r="K246" s="23"/>
      <c r="L246" s="3"/>
      <c r="M246" s="24"/>
      <c r="N246" s="3"/>
      <c r="O246" s="3"/>
      <c r="P246" s="2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4"/>
      <c r="DD246" s="4"/>
      <c r="DE246" s="3"/>
      <c r="DF246" s="4"/>
      <c r="DG246" s="4"/>
      <c r="DH246" s="4"/>
      <c r="DI246" s="4"/>
      <c r="DJ246" s="4"/>
      <c r="DK246" s="4"/>
      <c r="DL246" s="4"/>
      <c r="DM246" s="4"/>
      <c r="DN246" s="4"/>
      <c r="DO246" s="4"/>
      <c r="DP246" s="4"/>
      <c r="DQ246" s="4"/>
      <c r="DR246" s="4"/>
      <c r="DS246" s="4"/>
      <c r="DT246" s="4"/>
      <c r="DU246" s="3"/>
      <c r="DV246" s="3"/>
      <c r="DW246" s="3"/>
      <c r="DX246" s="3"/>
      <c r="DY246" s="3"/>
      <c r="DZ246" s="3"/>
      <c r="EA246" s="3"/>
    </row>
    <row r="247" spans="8:131" x14ac:dyDescent="0.3">
      <c r="H247" s="3"/>
      <c r="I247" s="3"/>
      <c r="J247" s="3"/>
      <c r="K247" s="23"/>
      <c r="L247" s="3"/>
      <c r="M247" s="24"/>
      <c r="N247" s="3"/>
      <c r="O247" s="3"/>
      <c r="P247" s="2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4"/>
      <c r="DD247" s="4"/>
      <c r="DE247" s="3"/>
      <c r="DF247" s="4"/>
      <c r="DG247" s="4"/>
      <c r="DH247" s="4"/>
      <c r="DI247" s="4"/>
      <c r="DJ247" s="4"/>
      <c r="DK247" s="4"/>
      <c r="DL247" s="4"/>
      <c r="DM247" s="4"/>
      <c r="DN247" s="4"/>
      <c r="DO247" s="4"/>
      <c r="DP247" s="4"/>
      <c r="DQ247" s="4"/>
      <c r="DR247" s="4"/>
      <c r="DS247" s="4"/>
      <c r="DT247" s="4"/>
      <c r="DU247" s="3"/>
      <c r="DV247" s="3"/>
      <c r="DW247" s="3"/>
      <c r="DX247" s="3"/>
      <c r="DY247" s="3"/>
      <c r="DZ247" s="3"/>
      <c r="EA247" s="3"/>
    </row>
    <row r="248" spans="8:131" x14ac:dyDescent="0.3">
      <c r="H248" s="3"/>
      <c r="I248" s="3"/>
      <c r="J248" s="3"/>
      <c r="K248" s="23"/>
      <c r="L248" s="3"/>
      <c r="M248" s="24"/>
      <c r="N248" s="3"/>
      <c r="O248" s="3"/>
      <c r="P248" s="2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4"/>
      <c r="DD248" s="4"/>
      <c r="DE248" s="3"/>
      <c r="DF248" s="4"/>
      <c r="DG248" s="4"/>
      <c r="DH248" s="4"/>
      <c r="DI248" s="4"/>
      <c r="DJ248" s="4"/>
      <c r="DK248" s="4"/>
      <c r="DL248" s="4"/>
      <c r="DM248" s="4"/>
      <c r="DN248" s="4"/>
      <c r="DO248" s="4"/>
      <c r="DP248" s="4"/>
      <c r="DQ248" s="4"/>
      <c r="DR248" s="4"/>
      <c r="DS248" s="4"/>
      <c r="DT248" s="4"/>
      <c r="DU248" s="3"/>
      <c r="DV248" s="3"/>
      <c r="DW248" s="3"/>
      <c r="DX248" s="3"/>
      <c r="DY248" s="3"/>
      <c r="DZ248" s="3"/>
      <c r="EA248" s="3"/>
    </row>
    <row r="249" spans="8:131" x14ac:dyDescent="0.3">
      <c r="H249" s="3"/>
      <c r="I249" s="3"/>
      <c r="J249" s="3"/>
      <c r="K249" s="23"/>
      <c r="L249" s="3"/>
      <c r="M249" s="24"/>
      <c r="N249" s="3"/>
      <c r="O249" s="3"/>
      <c r="P249" s="2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4"/>
      <c r="DD249" s="4"/>
      <c r="DE249" s="3"/>
      <c r="DF249" s="4"/>
      <c r="DG249" s="4"/>
      <c r="DH249" s="4"/>
      <c r="DI249" s="4"/>
      <c r="DJ249" s="4"/>
      <c r="DK249" s="4"/>
      <c r="DL249" s="4"/>
      <c r="DM249" s="4"/>
      <c r="DN249" s="4"/>
      <c r="DO249" s="4"/>
      <c r="DP249" s="4"/>
      <c r="DQ249" s="4"/>
      <c r="DR249" s="4"/>
      <c r="DS249" s="4"/>
      <c r="DT249" s="4"/>
      <c r="DU249" s="3"/>
      <c r="DV249" s="3"/>
      <c r="DW249" s="3"/>
      <c r="DX249" s="3"/>
      <c r="DY249" s="3"/>
      <c r="DZ249" s="3"/>
      <c r="EA249" s="3"/>
    </row>
    <row r="250" spans="8:131" x14ac:dyDescent="0.3">
      <c r="H250" s="3"/>
      <c r="I250" s="3"/>
      <c r="J250" s="3"/>
      <c r="K250" s="23"/>
      <c r="L250" s="3"/>
      <c r="M250" s="24"/>
      <c r="N250" s="3"/>
      <c r="O250" s="3"/>
      <c r="P250" s="2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4"/>
      <c r="DD250" s="4"/>
      <c r="DE250" s="3"/>
      <c r="DF250" s="4"/>
      <c r="DG250" s="4"/>
      <c r="DH250" s="4"/>
      <c r="DI250" s="4"/>
      <c r="DJ250" s="4"/>
      <c r="DK250" s="4"/>
      <c r="DL250" s="4"/>
      <c r="DM250" s="4"/>
      <c r="DN250" s="4"/>
      <c r="DO250" s="4"/>
      <c r="DP250" s="4"/>
      <c r="DQ250" s="4"/>
      <c r="DR250" s="4"/>
      <c r="DS250" s="4"/>
      <c r="DT250" s="4"/>
      <c r="DU250" s="3"/>
      <c r="DV250" s="3"/>
      <c r="DW250" s="3"/>
      <c r="DX250" s="3"/>
      <c r="DY250" s="3"/>
      <c r="DZ250" s="3"/>
      <c r="EA250" s="3"/>
    </row>
    <row r="251" spans="8:131" x14ac:dyDescent="0.3">
      <c r="H251" s="3"/>
      <c r="I251" s="3"/>
      <c r="J251" s="3"/>
      <c r="K251" s="23"/>
      <c r="L251" s="3"/>
      <c r="M251" s="24"/>
      <c r="N251" s="3"/>
      <c r="O251" s="3"/>
      <c r="P251" s="2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4"/>
      <c r="DD251" s="4"/>
      <c r="DE251" s="3"/>
      <c r="DF251" s="4"/>
      <c r="DG251" s="4"/>
      <c r="DH251" s="4"/>
      <c r="DI251" s="4"/>
      <c r="DJ251" s="4"/>
      <c r="DK251" s="4"/>
      <c r="DL251" s="4"/>
      <c r="DM251" s="4"/>
      <c r="DN251" s="4"/>
      <c r="DO251" s="4"/>
      <c r="DP251" s="4"/>
      <c r="DQ251" s="4"/>
      <c r="DR251" s="4"/>
      <c r="DS251" s="4"/>
      <c r="DT251" s="4"/>
      <c r="DU251" s="3"/>
      <c r="DV251" s="3"/>
      <c r="DW251" s="3"/>
      <c r="DX251" s="3"/>
      <c r="DY251" s="3"/>
      <c r="DZ251" s="3"/>
      <c r="EA251" s="3"/>
    </row>
    <row r="252" spans="8:131" x14ac:dyDescent="0.3">
      <c r="H252" s="3"/>
      <c r="I252" s="3"/>
      <c r="J252" s="3"/>
      <c r="K252" s="23"/>
      <c r="L252" s="3"/>
      <c r="M252" s="24"/>
      <c r="N252" s="3"/>
      <c r="O252" s="3"/>
      <c r="P252" s="2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4"/>
      <c r="DD252" s="4"/>
      <c r="DE252" s="3"/>
      <c r="DF252" s="4"/>
      <c r="DG252" s="4"/>
      <c r="DH252" s="4"/>
      <c r="DI252" s="4"/>
      <c r="DJ252" s="4"/>
      <c r="DK252" s="4"/>
      <c r="DL252" s="4"/>
      <c r="DM252" s="4"/>
      <c r="DN252" s="4"/>
      <c r="DO252" s="4"/>
      <c r="DP252" s="4"/>
      <c r="DQ252" s="4"/>
      <c r="DR252" s="4"/>
      <c r="DS252" s="4"/>
      <c r="DT252" s="4"/>
      <c r="DU252" s="3"/>
      <c r="DV252" s="3"/>
      <c r="DW252" s="3"/>
      <c r="DX252" s="3"/>
      <c r="DY252" s="3"/>
      <c r="DZ252" s="3"/>
      <c r="EA252" s="3"/>
    </row>
    <row r="253" spans="8:131" x14ac:dyDescent="0.3">
      <c r="H253" s="3"/>
      <c r="I253" s="3"/>
      <c r="J253" s="3"/>
      <c r="K253" s="23"/>
      <c r="L253" s="3"/>
      <c r="M253" s="24"/>
      <c r="N253" s="3"/>
      <c r="O253" s="3"/>
      <c r="P253" s="2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4"/>
      <c r="DD253" s="4"/>
      <c r="DE253" s="3"/>
      <c r="DF253" s="4"/>
      <c r="DG253" s="4"/>
      <c r="DH253" s="4"/>
      <c r="DI253" s="4"/>
      <c r="DJ253" s="4"/>
      <c r="DK253" s="4"/>
      <c r="DL253" s="4"/>
      <c r="DM253" s="4"/>
      <c r="DN253" s="4"/>
      <c r="DO253" s="4"/>
      <c r="DP253" s="4"/>
      <c r="DQ253" s="4"/>
      <c r="DR253" s="4"/>
      <c r="DS253" s="4"/>
      <c r="DT253" s="4"/>
      <c r="DU253" s="3"/>
      <c r="DV253" s="3"/>
      <c r="DW253" s="3"/>
      <c r="DX253" s="3"/>
      <c r="DY253" s="3"/>
      <c r="DZ253" s="3"/>
      <c r="EA253" s="3"/>
    </row>
    <row r="254" spans="8:131" x14ac:dyDescent="0.3">
      <c r="H254" s="3"/>
      <c r="I254" s="3"/>
      <c r="J254" s="3"/>
      <c r="K254" s="23"/>
      <c r="L254" s="3"/>
      <c r="M254" s="24"/>
      <c r="N254" s="3"/>
      <c r="O254" s="3"/>
      <c r="P254" s="2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4"/>
      <c r="DD254" s="4"/>
      <c r="DE254" s="3"/>
      <c r="DF254" s="4"/>
      <c r="DG254" s="4"/>
      <c r="DH254" s="4"/>
      <c r="DI254" s="4"/>
      <c r="DJ254" s="4"/>
      <c r="DK254" s="4"/>
      <c r="DL254" s="4"/>
      <c r="DM254" s="4"/>
      <c r="DN254" s="4"/>
      <c r="DO254" s="4"/>
      <c r="DP254" s="4"/>
      <c r="DQ254" s="4"/>
      <c r="DR254" s="4"/>
      <c r="DS254" s="4"/>
      <c r="DT254" s="4"/>
      <c r="DU254" s="3"/>
      <c r="DV254" s="3"/>
      <c r="DW254" s="3"/>
      <c r="DX254" s="3"/>
      <c r="DY254" s="3"/>
      <c r="DZ254" s="3"/>
      <c r="EA254" s="3"/>
    </row>
    <row r="255" spans="8:131" x14ac:dyDescent="0.3">
      <c r="H255" s="3"/>
      <c r="I255" s="3"/>
      <c r="J255" s="3"/>
      <c r="K255" s="23"/>
      <c r="L255" s="3"/>
      <c r="M255" s="24"/>
      <c r="N255" s="3"/>
      <c r="O255" s="3"/>
      <c r="P255" s="2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4"/>
      <c r="DD255" s="4"/>
      <c r="DE255" s="3"/>
      <c r="DF255" s="4"/>
      <c r="DG255" s="4"/>
      <c r="DH255" s="4"/>
      <c r="DI255" s="4"/>
      <c r="DJ255" s="4"/>
      <c r="DK255" s="4"/>
      <c r="DL255" s="4"/>
      <c r="DM255" s="4"/>
      <c r="DN255" s="4"/>
      <c r="DO255" s="4"/>
      <c r="DP255" s="4"/>
      <c r="DQ255" s="4"/>
      <c r="DR255" s="4"/>
      <c r="DS255" s="4"/>
      <c r="DT255" s="4"/>
      <c r="DU255" s="3"/>
      <c r="DV255" s="3"/>
      <c r="DW255" s="3"/>
      <c r="DX255" s="3"/>
      <c r="DY255" s="3"/>
      <c r="DZ255" s="3"/>
      <c r="EA255" s="3"/>
    </row>
    <row r="256" spans="8:131" x14ac:dyDescent="0.3">
      <c r="H256" s="3"/>
      <c r="I256" s="3"/>
      <c r="J256" s="3"/>
      <c r="K256" s="23"/>
      <c r="L256" s="3"/>
      <c r="M256" s="24"/>
      <c r="N256" s="3"/>
      <c r="O256" s="3"/>
      <c r="P256" s="2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4"/>
      <c r="DD256" s="4"/>
      <c r="DE256" s="3"/>
      <c r="DF256" s="4"/>
      <c r="DG256" s="4"/>
      <c r="DH256" s="4"/>
      <c r="DI256" s="4"/>
      <c r="DJ256" s="4"/>
      <c r="DK256" s="4"/>
      <c r="DL256" s="4"/>
      <c r="DM256" s="4"/>
      <c r="DN256" s="4"/>
      <c r="DO256" s="4"/>
      <c r="DP256" s="4"/>
      <c r="DQ256" s="4"/>
      <c r="DR256" s="4"/>
      <c r="DS256" s="4"/>
      <c r="DT256" s="4"/>
      <c r="DU256" s="3"/>
      <c r="DV256" s="3"/>
      <c r="DW256" s="3"/>
      <c r="DX256" s="3"/>
      <c r="DY256" s="3"/>
      <c r="DZ256" s="3"/>
      <c r="EA256" s="3"/>
    </row>
    <row r="257" spans="8:131" x14ac:dyDescent="0.3">
      <c r="H257" s="3"/>
      <c r="I257" s="3"/>
      <c r="J257" s="3"/>
      <c r="K257" s="23"/>
      <c r="L257" s="3"/>
      <c r="M257" s="24"/>
      <c r="N257" s="3"/>
      <c r="O257" s="3"/>
      <c r="P257" s="2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4"/>
      <c r="DD257" s="4"/>
      <c r="DE257" s="3"/>
      <c r="DF257" s="4"/>
      <c r="DG257" s="4"/>
      <c r="DH257" s="4"/>
      <c r="DI257" s="4"/>
      <c r="DJ257" s="4"/>
      <c r="DK257" s="4"/>
      <c r="DL257" s="4"/>
      <c r="DM257" s="4"/>
      <c r="DN257" s="4"/>
      <c r="DO257" s="4"/>
      <c r="DP257" s="4"/>
      <c r="DQ257" s="4"/>
      <c r="DR257" s="4"/>
      <c r="DS257" s="4"/>
      <c r="DT257" s="4"/>
      <c r="DU257" s="3"/>
      <c r="DV257" s="3"/>
      <c r="DW257" s="3"/>
      <c r="DX257" s="3"/>
      <c r="DY257" s="3"/>
      <c r="DZ257" s="3"/>
      <c r="EA257" s="3"/>
    </row>
    <row r="258" spans="8:131" x14ac:dyDescent="0.3">
      <c r="H258" s="3"/>
      <c r="I258" s="3"/>
      <c r="J258" s="3"/>
      <c r="K258" s="23"/>
      <c r="L258" s="3"/>
      <c r="M258" s="24"/>
      <c r="N258" s="3"/>
      <c r="O258" s="3"/>
      <c r="P258" s="2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4"/>
      <c r="DD258" s="4"/>
      <c r="DE258" s="3"/>
      <c r="DF258" s="4"/>
      <c r="DG258" s="4"/>
      <c r="DH258" s="4"/>
      <c r="DI258" s="4"/>
      <c r="DJ258" s="4"/>
      <c r="DK258" s="4"/>
      <c r="DL258" s="4"/>
      <c r="DM258" s="4"/>
      <c r="DN258" s="4"/>
      <c r="DO258" s="4"/>
      <c r="DP258" s="4"/>
      <c r="DQ258" s="4"/>
      <c r="DR258" s="4"/>
      <c r="DS258" s="4"/>
      <c r="DT258" s="4"/>
      <c r="DU258" s="3"/>
      <c r="DV258" s="3"/>
      <c r="DW258" s="3"/>
      <c r="DX258" s="3"/>
      <c r="DY258" s="3"/>
      <c r="DZ258" s="3"/>
      <c r="EA258" s="3"/>
    </row>
    <row r="259" spans="8:131" x14ac:dyDescent="0.3">
      <c r="H259" s="3"/>
      <c r="I259" s="3"/>
      <c r="J259" s="3"/>
      <c r="K259" s="23"/>
      <c r="L259" s="3"/>
      <c r="M259" s="24"/>
      <c r="N259" s="3"/>
      <c r="O259" s="3"/>
      <c r="P259" s="2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4"/>
      <c r="DD259" s="4"/>
      <c r="DE259" s="3"/>
      <c r="DF259" s="4"/>
      <c r="DG259" s="4"/>
      <c r="DH259" s="4"/>
      <c r="DI259" s="4"/>
      <c r="DJ259" s="4"/>
      <c r="DK259" s="4"/>
      <c r="DL259" s="4"/>
      <c r="DM259" s="4"/>
      <c r="DN259" s="4"/>
      <c r="DO259" s="4"/>
      <c r="DP259" s="4"/>
      <c r="DQ259" s="4"/>
      <c r="DR259" s="4"/>
      <c r="DS259" s="4"/>
      <c r="DT259" s="4"/>
      <c r="DU259" s="3"/>
      <c r="DV259" s="3"/>
      <c r="DW259" s="3"/>
      <c r="DX259" s="3"/>
      <c r="DY259" s="3"/>
      <c r="DZ259" s="3"/>
      <c r="EA259" s="3"/>
    </row>
    <row r="260" spans="8:131" x14ac:dyDescent="0.3">
      <c r="H260" s="3"/>
      <c r="I260" s="3"/>
      <c r="J260" s="3"/>
      <c r="K260" s="23"/>
      <c r="L260" s="3"/>
      <c r="M260" s="24"/>
      <c r="N260" s="3"/>
      <c r="O260" s="3"/>
      <c r="P260" s="2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4"/>
      <c r="DD260" s="4"/>
      <c r="DE260" s="3"/>
      <c r="DF260" s="4"/>
      <c r="DG260" s="4"/>
      <c r="DH260" s="4"/>
      <c r="DI260" s="4"/>
      <c r="DJ260" s="4"/>
      <c r="DK260" s="4"/>
      <c r="DL260" s="4"/>
      <c r="DM260" s="4"/>
      <c r="DN260" s="4"/>
      <c r="DO260" s="4"/>
      <c r="DP260" s="4"/>
      <c r="DQ260" s="4"/>
      <c r="DR260" s="4"/>
      <c r="DS260" s="4"/>
      <c r="DT260" s="4"/>
      <c r="DU260" s="3"/>
      <c r="DV260" s="3"/>
      <c r="DW260" s="3"/>
      <c r="DX260" s="3"/>
      <c r="DY260" s="3"/>
      <c r="DZ260" s="3"/>
      <c r="EA260" s="3"/>
    </row>
    <row r="261" spans="8:131" x14ac:dyDescent="0.3">
      <c r="H261" s="3"/>
      <c r="I261" s="3"/>
      <c r="J261" s="3"/>
      <c r="K261" s="23"/>
      <c r="L261" s="3"/>
      <c r="M261" s="24"/>
      <c r="N261" s="3"/>
      <c r="O261" s="3"/>
      <c r="P261" s="2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4"/>
      <c r="DD261" s="4"/>
      <c r="DE261" s="3"/>
      <c r="DF261" s="4"/>
      <c r="DG261" s="4"/>
      <c r="DH261" s="4"/>
      <c r="DI261" s="4"/>
      <c r="DJ261" s="4"/>
      <c r="DK261" s="4"/>
      <c r="DL261" s="4"/>
      <c r="DM261" s="4"/>
      <c r="DN261" s="4"/>
      <c r="DO261" s="4"/>
      <c r="DP261" s="4"/>
      <c r="DQ261" s="4"/>
      <c r="DR261" s="4"/>
      <c r="DS261" s="4"/>
      <c r="DT261" s="4"/>
      <c r="DU261" s="3"/>
      <c r="DV261" s="3"/>
      <c r="DW261" s="3"/>
      <c r="DX261" s="3"/>
      <c r="DY261" s="3"/>
      <c r="DZ261" s="3"/>
      <c r="EA261" s="3"/>
    </row>
    <row r="262" spans="8:131" x14ac:dyDescent="0.3">
      <c r="H262" s="3"/>
      <c r="I262" s="3"/>
      <c r="J262" s="3"/>
      <c r="K262" s="23"/>
      <c r="L262" s="3"/>
      <c r="M262" s="24"/>
      <c r="N262" s="3"/>
      <c r="O262" s="3"/>
      <c r="P262" s="2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4"/>
      <c r="DD262" s="4"/>
      <c r="DE262" s="3"/>
      <c r="DF262" s="4"/>
      <c r="DG262" s="4"/>
      <c r="DH262" s="4"/>
      <c r="DI262" s="4"/>
      <c r="DJ262" s="4"/>
      <c r="DK262" s="4"/>
      <c r="DL262" s="4"/>
      <c r="DM262" s="4"/>
      <c r="DN262" s="4"/>
      <c r="DO262" s="4"/>
      <c r="DP262" s="4"/>
      <c r="DQ262" s="4"/>
      <c r="DR262" s="4"/>
      <c r="DS262" s="4"/>
      <c r="DT262" s="4"/>
      <c r="DU262" s="3"/>
      <c r="DV262" s="3"/>
      <c r="DW262" s="3"/>
      <c r="DX262" s="3"/>
      <c r="DY262" s="3"/>
      <c r="DZ262" s="3"/>
      <c r="EA262" s="3"/>
    </row>
    <row r="263" spans="8:131" x14ac:dyDescent="0.3">
      <c r="H263" s="3"/>
      <c r="I263" s="3"/>
      <c r="J263" s="3"/>
      <c r="K263" s="23"/>
      <c r="L263" s="3"/>
      <c r="M263" s="24"/>
      <c r="N263" s="3"/>
      <c r="O263" s="3"/>
      <c r="P263" s="2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4"/>
      <c r="DD263" s="4"/>
      <c r="DE263" s="3"/>
      <c r="DF263" s="4"/>
      <c r="DG263" s="4"/>
      <c r="DH263" s="4"/>
      <c r="DI263" s="4"/>
      <c r="DJ263" s="4"/>
      <c r="DK263" s="4"/>
      <c r="DL263" s="4"/>
      <c r="DM263" s="4"/>
      <c r="DN263" s="4"/>
      <c r="DO263" s="4"/>
      <c r="DP263" s="4"/>
      <c r="DQ263" s="4"/>
      <c r="DR263" s="4"/>
      <c r="DS263" s="4"/>
      <c r="DT263" s="4"/>
      <c r="DU263" s="3"/>
      <c r="DV263" s="3"/>
      <c r="DW263" s="3"/>
      <c r="DX263" s="3"/>
      <c r="DY263" s="3"/>
      <c r="DZ263" s="3"/>
      <c r="EA263" s="3"/>
    </row>
    <row r="264" spans="8:131" x14ac:dyDescent="0.3">
      <c r="H264" s="3"/>
      <c r="I264" s="3"/>
      <c r="J264" s="3"/>
      <c r="K264" s="23"/>
      <c r="L264" s="3"/>
      <c r="M264" s="24"/>
      <c r="N264" s="3"/>
      <c r="O264" s="3"/>
      <c r="P264" s="2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4"/>
      <c r="DD264" s="4"/>
      <c r="DE264" s="3"/>
      <c r="DF264" s="4"/>
      <c r="DG264" s="4"/>
      <c r="DH264" s="4"/>
      <c r="DI264" s="4"/>
      <c r="DJ264" s="4"/>
      <c r="DK264" s="4"/>
      <c r="DL264" s="4"/>
      <c r="DM264" s="4"/>
      <c r="DN264" s="4"/>
      <c r="DO264" s="4"/>
      <c r="DP264" s="4"/>
      <c r="DQ264" s="4"/>
      <c r="DR264" s="4"/>
      <c r="DS264" s="4"/>
      <c r="DT264" s="4"/>
      <c r="DU264" s="3"/>
      <c r="DV264" s="3"/>
      <c r="DW264" s="3"/>
      <c r="DX264" s="3"/>
      <c r="DY264" s="3"/>
      <c r="DZ264" s="3"/>
      <c r="EA264" s="3"/>
    </row>
    <row r="265" spans="8:131" x14ac:dyDescent="0.3">
      <c r="H265" s="3"/>
      <c r="I265" s="3"/>
      <c r="J265" s="3"/>
      <c r="K265" s="23"/>
      <c r="L265" s="3"/>
      <c r="M265" s="24"/>
      <c r="N265" s="3"/>
      <c r="O265" s="3"/>
      <c r="P265" s="2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4"/>
      <c r="DD265" s="4"/>
      <c r="DE265" s="3"/>
      <c r="DF265" s="4"/>
      <c r="DG265" s="4"/>
      <c r="DH265" s="4"/>
      <c r="DI265" s="4"/>
      <c r="DJ265" s="4"/>
      <c r="DK265" s="4"/>
      <c r="DL265" s="4"/>
      <c r="DM265" s="4"/>
      <c r="DN265" s="4"/>
      <c r="DO265" s="4"/>
      <c r="DP265" s="4"/>
      <c r="DQ265" s="4"/>
      <c r="DR265" s="4"/>
      <c r="DS265" s="4"/>
      <c r="DT265" s="4"/>
      <c r="DU265" s="3"/>
      <c r="DV265" s="3"/>
      <c r="DW265" s="3"/>
      <c r="DX265" s="3"/>
      <c r="DY265" s="3"/>
      <c r="DZ265" s="3"/>
      <c r="EA265" s="3"/>
    </row>
    <row r="266" spans="8:131" x14ac:dyDescent="0.3">
      <c r="H266" s="3"/>
      <c r="I266" s="3"/>
      <c r="J266" s="3"/>
      <c r="K266" s="23"/>
      <c r="L266" s="3"/>
      <c r="M266" s="24"/>
      <c r="N266" s="3"/>
      <c r="O266" s="3"/>
      <c r="P266" s="2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4"/>
      <c r="DD266" s="4"/>
      <c r="DE266" s="3"/>
      <c r="DF266" s="4"/>
      <c r="DG266" s="4"/>
      <c r="DH266" s="4"/>
      <c r="DI266" s="4"/>
      <c r="DJ266" s="4"/>
      <c r="DK266" s="4"/>
      <c r="DL266" s="4"/>
      <c r="DM266" s="4"/>
      <c r="DN266" s="4"/>
      <c r="DO266" s="4"/>
      <c r="DP266" s="4"/>
      <c r="DQ266" s="4"/>
      <c r="DR266" s="4"/>
      <c r="DS266" s="4"/>
      <c r="DT266" s="4"/>
      <c r="DU266" s="3"/>
      <c r="DV266" s="3"/>
      <c r="DW266" s="3"/>
      <c r="DX266" s="3"/>
      <c r="DY266" s="3"/>
      <c r="DZ266" s="3"/>
      <c r="EA266" s="3"/>
    </row>
    <row r="267" spans="8:131" x14ac:dyDescent="0.3">
      <c r="H267" s="3"/>
      <c r="I267" s="3"/>
      <c r="J267" s="3"/>
      <c r="K267" s="23"/>
      <c r="L267" s="3"/>
      <c r="M267" s="24"/>
      <c r="N267" s="3"/>
      <c r="O267" s="3"/>
      <c r="P267" s="2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4"/>
      <c r="DD267" s="4"/>
      <c r="DE267" s="3"/>
      <c r="DF267" s="4"/>
      <c r="DG267" s="4"/>
      <c r="DH267" s="4"/>
      <c r="DI267" s="4"/>
      <c r="DJ267" s="4"/>
      <c r="DK267" s="4"/>
      <c r="DL267" s="4"/>
      <c r="DM267" s="4"/>
      <c r="DN267" s="4"/>
      <c r="DO267" s="4"/>
      <c r="DP267" s="4"/>
      <c r="DQ267" s="4"/>
      <c r="DR267" s="4"/>
      <c r="DS267" s="4"/>
      <c r="DT267" s="4"/>
      <c r="DU267" s="3"/>
      <c r="DV267" s="3"/>
      <c r="DW267" s="3"/>
      <c r="DX267" s="3"/>
      <c r="DY267" s="3"/>
      <c r="DZ267" s="3"/>
      <c r="EA267" s="3"/>
    </row>
    <row r="268" spans="8:131" x14ac:dyDescent="0.3">
      <c r="H268" s="3"/>
      <c r="I268" s="3"/>
      <c r="J268" s="3"/>
      <c r="K268" s="23"/>
      <c r="L268" s="3"/>
      <c r="M268" s="24"/>
      <c r="N268" s="3"/>
      <c r="O268" s="3"/>
      <c r="P268" s="2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4"/>
      <c r="DD268" s="4"/>
      <c r="DE268" s="3"/>
      <c r="DF268" s="4"/>
      <c r="DG268" s="4"/>
      <c r="DH268" s="4"/>
      <c r="DI268" s="4"/>
      <c r="DJ268" s="4"/>
      <c r="DK268" s="4"/>
      <c r="DL268" s="4"/>
      <c r="DM268" s="4"/>
      <c r="DN268" s="4"/>
      <c r="DO268" s="4"/>
      <c r="DP268" s="4"/>
      <c r="DQ268" s="4"/>
      <c r="DR268" s="4"/>
      <c r="DS268" s="4"/>
      <c r="DT268" s="4"/>
      <c r="DU268" s="3"/>
      <c r="DV268" s="3"/>
      <c r="DW268" s="3"/>
      <c r="DX268" s="3"/>
      <c r="DY268" s="3"/>
      <c r="DZ268" s="3"/>
      <c r="EA268" s="3"/>
    </row>
    <row r="269" spans="8:131" x14ac:dyDescent="0.3">
      <c r="H269" s="3"/>
      <c r="I269" s="3"/>
      <c r="J269" s="3"/>
      <c r="K269" s="23"/>
      <c r="L269" s="3"/>
      <c r="M269" s="24"/>
      <c r="N269" s="3"/>
      <c r="O269" s="3"/>
      <c r="P269" s="2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4"/>
      <c r="DD269" s="4"/>
      <c r="DE269" s="3"/>
      <c r="DF269" s="4"/>
      <c r="DG269" s="4"/>
      <c r="DH269" s="4"/>
      <c r="DI269" s="4"/>
      <c r="DJ269" s="4"/>
      <c r="DK269" s="4"/>
      <c r="DL269" s="4"/>
      <c r="DM269" s="4"/>
      <c r="DN269" s="4"/>
      <c r="DO269" s="4"/>
      <c r="DP269" s="4"/>
      <c r="DQ269" s="4"/>
      <c r="DR269" s="4"/>
      <c r="DS269" s="4"/>
      <c r="DT269" s="4"/>
      <c r="DU269" s="3"/>
      <c r="DV269" s="3"/>
      <c r="DW269" s="3"/>
      <c r="DX269" s="3"/>
      <c r="DY269" s="3"/>
      <c r="DZ269" s="3"/>
      <c r="EA269" s="3"/>
    </row>
    <row r="270" spans="8:131" x14ac:dyDescent="0.3">
      <c r="H270" s="3"/>
      <c r="I270" s="3"/>
      <c r="J270" s="3"/>
      <c r="K270" s="23"/>
      <c r="L270" s="3"/>
      <c r="M270" s="24"/>
      <c r="N270" s="3"/>
      <c r="O270" s="3"/>
      <c r="P270" s="2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4"/>
      <c r="DD270" s="4"/>
      <c r="DE270" s="3"/>
      <c r="DF270" s="4"/>
      <c r="DG270" s="4"/>
      <c r="DH270" s="4"/>
      <c r="DI270" s="4"/>
      <c r="DJ270" s="4"/>
      <c r="DK270" s="4"/>
      <c r="DL270" s="4"/>
      <c r="DM270" s="4"/>
      <c r="DN270" s="4"/>
      <c r="DO270" s="4"/>
      <c r="DP270" s="4"/>
      <c r="DQ270" s="4"/>
      <c r="DR270" s="4"/>
      <c r="DS270" s="4"/>
      <c r="DT270" s="4"/>
      <c r="DU270" s="3"/>
      <c r="DV270" s="3"/>
      <c r="DW270" s="3"/>
      <c r="DX270" s="3"/>
      <c r="DY270" s="3"/>
      <c r="DZ270" s="3"/>
      <c r="EA270" s="3"/>
    </row>
    <row r="271" spans="8:131" x14ac:dyDescent="0.3">
      <c r="H271" s="3"/>
      <c r="I271" s="3"/>
      <c r="J271" s="3"/>
      <c r="K271" s="23"/>
      <c r="L271" s="3"/>
      <c r="M271" s="24"/>
      <c r="N271" s="3"/>
      <c r="O271" s="3"/>
      <c r="P271" s="2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4"/>
      <c r="DD271" s="4"/>
      <c r="DE271" s="3"/>
      <c r="DF271" s="4"/>
      <c r="DG271" s="4"/>
      <c r="DH271" s="4"/>
      <c r="DI271" s="4"/>
      <c r="DJ271" s="4"/>
      <c r="DK271" s="4"/>
      <c r="DL271" s="4"/>
      <c r="DM271" s="4"/>
      <c r="DN271" s="4"/>
      <c r="DO271" s="4"/>
      <c r="DP271" s="4"/>
      <c r="DQ271" s="4"/>
      <c r="DR271" s="4"/>
      <c r="DS271" s="4"/>
      <c r="DT271" s="4"/>
      <c r="DU271" s="3"/>
      <c r="DV271" s="3"/>
      <c r="DW271" s="3"/>
      <c r="DX271" s="3"/>
      <c r="DY271" s="3"/>
      <c r="DZ271" s="3"/>
      <c r="EA271" s="3"/>
    </row>
    <row r="272" spans="8:131" x14ac:dyDescent="0.3">
      <c r="H272" s="3"/>
      <c r="I272" s="3"/>
      <c r="J272" s="3"/>
      <c r="K272" s="23"/>
      <c r="L272" s="3"/>
      <c r="M272" s="24"/>
      <c r="N272" s="3"/>
      <c r="O272" s="3"/>
      <c r="P272" s="2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4"/>
      <c r="DD272" s="4"/>
      <c r="DE272" s="3"/>
      <c r="DF272" s="4"/>
      <c r="DG272" s="4"/>
      <c r="DH272" s="4"/>
      <c r="DI272" s="4"/>
      <c r="DJ272" s="4"/>
      <c r="DK272" s="4"/>
      <c r="DL272" s="4"/>
      <c r="DM272" s="4"/>
      <c r="DN272" s="4"/>
      <c r="DO272" s="4"/>
      <c r="DP272" s="4"/>
      <c r="DQ272" s="4"/>
      <c r="DR272" s="4"/>
      <c r="DS272" s="4"/>
      <c r="DT272" s="4"/>
      <c r="DU272" s="3"/>
      <c r="DV272" s="3"/>
      <c r="DW272" s="3"/>
      <c r="DX272" s="3"/>
      <c r="DY272" s="3"/>
      <c r="DZ272" s="3"/>
      <c r="EA272" s="3"/>
    </row>
    <row r="273" spans="8:131" x14ac:dyDescent="0.3">
      <c r="H273" s="3"/>
      <c r="I273" s="3"/>
      <c r="J273" s="3"/>
      <c r="K273" s="23"/>
      <c r="L273" s="3"/>
      <c r="M273" s="24"/>
      <c r="N273" s="3"/>
      <c r="O273" s="3"/>
      <c r="P273" s="2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4"/>
      <c r="DD273" s="4"/>
      <c r="DE273" s="3"/>
      <c r="DF273" s="4"/>
      <c r="DG273" s="4"/>
      <c r="DH273" s="4"/>
      <c r="DI273" s="4"/>
      <c r="DJ273" s="4"/>
      <c r="DK273" s="4"/>
      <c r="DL273" s="4"/>
      <c r="DM273" s="4"/>
      <c r="DN273" s="4"/>
      <c r="DO273" s="4"/>
      <c r="DP273" s="4"/>
      <c r="DQ273" s="4"/>
      <c r="DR273" s="4"/>
      <c r="DS273" s="4"/>
      <c r="DT273" s="4"/>
      <c r="DU273" s="3"/>
      <c r="DV273" s="3"/>
      <c r="DW273" s="3"/>
      <c r="DX273" s="3"/>
      <c r="DY273" s="3"/>
      <c r="DZ273" s="3"/>
      <c r="EA273" s="3"/>
    </row>
    <row r="274" spans="8:131" x14ac:dyDescent="0.3">
      <c r="H274" s="3"/>
      <c r="I274" s="3"/>
      <c r="J274" s="3"/>
      <c r="K274" s="23"/>
      <c r="L274" s="3"/>
      <c r="M274" s="24"/>
      <c r="N274" s="3"/>
      <c r="O274" s="3"/>
      <c r="P274" s="2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4"/>
      <c r="DD274" s="4"/>
      <c r="DE274" s="3"/>
      <c r="DF274" s="4"/>
      <c r="DG274" s="4"/>
      <c r="DH274" s="4"/>
      <c r="DI274" s="4"/>
      <c r="DJ274" s="4"/>
      <c r="DK274" s="4"/>
      <c r="DL274" s="4"/>
      <c r="DM274" s="4"/>
      <c r="DN274" s="4"/>
      <c r="DO274" s="4"/>
      <c r="DP274" s="4"/>
      <c r="DQ274" s="4"/>
      <c r="DR274" s="4"/>
      <c r="DS274" s="4"/>
      <c r="DT274" s="4"/>
      <c r="DU274" s="3"/>
      <c r="DV274" s="3"/>
      <c r="DW274" s="3"/>
      <c r="DX274" s="3"/>
      <c r="DY274" s="3"/>
      <c r="DZ274" s="3"/>
      <c r="EA274" s="3"/>
    </row>
    <row r="275" spans="8:131" x14ac:dyDescent="0.3">
      <c r="H275" s="3"/>
      <c r="I275" s="3"/>
      <c r="J275" s="3"/>
      <c r="K275" s="23"/>
      <c r="L275" s="3"/>
      <c r="M275" s="24"/>
      <c r="N275" s="3"/>
      <c r="O275" s="3"/>
      <c r="P275" s="2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4"/>
      <c r="DD275" s="4"/>
      <c r="DE275" s="3"/>
      <c r="DF275" s="4"/>
      <c r="DG275" s="4"/>
      <c r="DH275" s="4"/>
      <c r="DI275" s="4"/>
      <c r="DJ275" s="4"/>
      <c r="DK275" s="4"/>
      <c r="DL275" s="4"/>
      <c r="DM275" s="4"/>
      <c r="DN275" s="4"/>
      <c r="DO275" s="4"/>
      <c r="DP275" s="4"/>
      <c r="DQ275" s="4"/>
      <c r="DR275" s="4"/>
      <c r="DS275" s="4"/>
      <c r="DT275" s="4"/>
      <c r="DU275" s="3"/>
      <c r="DV275" s="3"/>
      <c r="DW275" s="3"/>
      <c r="DX275" s="3"/>
      <c r="DY275" s="3"/>
      <c r="DZ275" s="3"/>
      <c r="EA275" s="3"/>
    </row>
    <row r="276" spans="8:131" x14ac:dyDescent="0.3">
      <c r="H276" s="3"/>
      <c r="I276" s="3"/>
      <c r="J276" s="3"/>
      <c r="K276" s="23"/>
      <c r="L276" s="3"/>
      <c r="M276" s="24"/>
      <c r="N276" s="3"/>
      <c r="O276" s="3"/>
      <c r="P276" s="2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4"/>
      <c r="DD276" s="4"/>
      <c r="DE276" s="3"/>
      <c r="DF276" s="4"/>
      <c r="DG276" s="4"/>
      <c r="DH276" s="4"/>
      <c r="DI276" s="4"/>
      <c r="DJ276" s="4"/>
      <c r="DK276" s="4"/>
      <c r="DL276" s="4"/>
      <c r="DM276" s="4"/>
      <c r="DN276" s="4"/>
      <c r="DO276" s="4"/>
      <c r="DP276" s="4"/>
      <c r="DQ276" s="4"/>
      <c r="DR276" s="4"/>
      <c r="DS276" s="4"/>
      <c r="DT276" s="4"/>
      <c r="DU276" s="3"/>
      <c r="DV276" s="3"/>
      <c r="DW276" s="3"/>
      <c r="DX276" s="3"/>
      <c r="DY276" s="3"/>
      <c r="DZ276" s="3"/>
      <c r="EA276" s="3"/>
    </row>
    <row r="277" spans="8:131" x14ac:dyDescent="0.3">
      <c r="H277" s="3"/>
      <c r="I277" s="3"/>
      <c r="J277" s="3"/>
      <c r="K277" s="23"/>
      <c r="L277" s="3"/>
      <c r="M277" s="24"/>
      <c r="N277" s="3"/>
      <c r="O277" s="3"/>
      <c r="P277" s="2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4"/>
      <c r="DD277" s="4"/>
      <c r="DE277" s="3"/>
      <c r="DF277" s="4"/>
      <c r="DG277" s="4"/>
      <c r="DH277" s="4"/>
      <c r="DI277" s="4"/>
      <c r="DJ277" s="4"/>
      <c r="DK277" s="4"/>
      <c r="DL277" s="4"/>
      <c r="DM277" s="4"/>
      <c r="DN277" s="4"/>
      <c r="DO277" s="4"/>
      <c r="DP277" s="4"/>
      <c r="DQ277" s="4"/>
      <c r="DR277" s="4"/>
      <c r="DS277" s="4"/>
      <c r="DT277" s="4"/>
      <c r="DU277" s="3"/>
      <c r="DV277" s="3"/>
      <c r="DW277" s="3"/>
      <c r="DX277" s="3"/>
      <c r="DY277" s="3"/>
      <c r="DZ277" s="3"/>
      <c r="EA277" s="3"/>
    </row>
    <row r="278" spans="8:131" x14ac:dyDescent="0.3">
      <c r="H278" s="3"/>
      <c r="I278" s="3"/>
      <c r="J278" s="3"/>
      <c r="K278" s="23"/>
      <c r="L278" s="3"/>
      <c r="M278" s="24"/>
      <c r="N278" s="3"/>
      <c r="O278" s="3"/>
      <c r="P278" s="2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4"/>
      <c r="DD278" s="4"/>
      <c r="DE278" s="3"/>
      <c r="DF278" s="4"/>
      <c r="DG278" s="4"/>
      <c r="DH278" s="4"/>
      <c r="DI278" s="4"/>
      <c r="DJ278" s="4"/>
      <c r="DK278" s="4"/>
      <c r="DL278" s="4"/>
      <c r="DM278" s="4"/>
      <c r="DN278" s="4"/>
      <c r="DO278" s="4"/>
      <c r="DP278" s="4"/>
      <c r="DQ278" s="4"/>
      <c r="DR278" s="4"/>
      <c r="DS278" s="4"/>
      <c r="DT278" s="4"/>
      <c r="DU278" s="3"/>
      <c r="DV278" s="3"/>
      <c r="DW278" s="3"/>
      <c r="DX278" s="3"/>
      <c r="DY278" s="3"/>
      <c r="DZ278" s="3"/>
      <c r="EA278" s="3"/>
    </row>
    <row r="279" spans="8:131" x14ac:dyDescent="0.3">
      <c r="H279" s="3"/>
      <c r="I279" s="3"/>
      <c r="J279" s="3"/>
      <c r="K279" s="23"/>
      <c r="L279" s="3"/>
      <c r="M279" s="24"/>
      <c r="N279" s="3"/>
      <c r="O279" s="3"/>
      <c r="P279" s="2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4"/>
      <c r="DD279" s="4"/>
      <c r="DE279" s="3"/>
      <c r="DF279" s="4"/>
      <c r="DG279" s="4"/>
      <c r="DH279" s="4"/>
      <c r="DI279" s="4"/>
      <c r="DJ279" s="4"/>
      <c r="DK279" s="4"/>
      <c r="DL279" s="4"/>
      <c r="DM279" s="4"/>
      <c r="DN279" s="4"/>
      <c r="DO279" s="4"/>
      <c r="DP279" s="4"/>
      <c r="DQ279" s="4"/>
      <c r="DR279" s="4"/>
      <c r="DS279" s="4"/>
      <c r="DT279" s="4"/>
      <c r="DU279" s="3"/>
      <c r="DV279" s="3"/>
      <c r="DW279" s="3"/>
      <c r="DX279" s="3"/>
      <c r="DY279" s="3"/>
      <c r="DZ279" s="3"/>
      <c r="EA279" s="3"/>
    </row>
    <row r="280" spans="8:131" x14ac:dyDescent="0.3">
      <c r="H280" s="3"/>
      <c r="I280" s="3"/>
      <c r="J280" s="3"/>
      <c r="K280" s="23"/>
      <c r="L280" s="3"/>
      <c r="M280" s="24"/>
      <c r="N280" s="3"/>
      <c r="O280" s="3"/>
      <c r="P280" s="2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4"/>
      <c r="DD280" s="4"/>
      <c r="DE280" s="3"/>
      <c r="DF280" s="4"/>
      <c r="DG280" s="4"/>
      <c r="DH280" s="4"/>
      <c r="DI280" s="4"/>
      <c r="DJ280" s="4"/>
      <c r="DK280" s="4"/>
      <c r="DL280" s="4"/>
      <c r="DM280" s="4"/>
      <c r="DN280" s="4"/>
      <c r="DO280" s="4"/>
      <c r="DP280" s="4"/>
      <c r="DQ280" s="4"/>
      <c r="DR280" s="4"/>
      <c r="DS280" s="4"/>
      <c r="DT280" s="4"/>
      <c r="DU280" s="3"/>
      <c r="DV280" s="3"/>
      <c r="DW280" s="3"/>
      <c r="DX280" s="3"/>
      <c r="DY280" s="3"/>
      <c r="DZ280" s="3"/>
      <c r="EA280" s="3"/>
    </row>
    <row r="281" spans="8:131" x14ac:dyDescent="0.3">
      <c r="H281" s="3"/>
      <c r="I281" s="3"/>
      <c r="J281" s="3"/>
      <c r="K281" s="23"/>
      <c r="L281" s="3"/>
      <c r="M281" s="24"/>
      <c r="N281" s="3"/>
      <c r="O281" s="3"/>
      <c r="P281" s="2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4"/>
      <c r="DD281" s="4"/>
      <c r="DE281" s="3"/>
      <c r="DF281" s="4"/>
      <c r="DG281" s="4"/>
      <c r="DH281" s="4"/>
      <c r="DI281" s="4"/>
      <c r="DJ281" s="4"/>
      <c r="DK281" s="4"/>
      <c r="DL281" s="4"/>
      <c r="DM281" s="4"/>
      <c r="DN281" s="4"/>
      <c r="DO281" s="4"/>
      <c r="DP281" s="4"/>
      <c r="DQ281" s="4"/>
      <c r="DR281" s="4"/>
      <c r="DS281" s="4"/>
      <c r="DT281" s="4"/>
      <c r="DU281" s="3"/>
      <c r="DV281" s="3"/>
      <c r="DW281" s="3"/>
      <c r="DX281" s="3"/>
      <c r="DY281" s="3"/>
      <c r="DZ281" s="3"/>
      <c r="EA281" s="3"/>
    </row>
    <row r="282" spans="8:131" x14ac:dyDescent="0.3">
      <c r="H282" s="3"/>
      <c r="I282" s="3"/>
      <c r="J282" s="3"/>
      <c r="K282" s="23"/>
      <c r="L282" s="3"/>
      <c r="M282" s="24"/>
      <c r="N282" s="3"/>
      <c r="O282" s="3"/>
      <c r="P282" s="2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4"/>
      <c r="DD282" s="4"/>
      <c r="DE282" s="3"/>
      <c r="DF282" s="4"/>
      <c r="DG282" s="4"/>
      <c r="DH282" s="4"/>
      <c r="DI282" s="4"/>
      <c r="DJ282" s="4"/>
      <c r="DK282" s="4"/>
      <c r="DL282" s="4"/>
      <c r="DM282" s="4"/>
      <c r="DN282" s="4"/>
      <c r="DO282" s="4"/>
      <c r="DP282" s="4"/>
      <c r="DQ282" s="4"/>
      <c r="DR282" s="4"/>
      <c r="DS282" s="4"/>
      <c r="DT282" s="4"/>
      <c r="DU282" s="3"/>
      <c r="DV282" s="3"/>
      <c r="DW282" s="3"/>
      <c r="DX282" s="3"/>
      <c r="DY282" s="3"/>
      <c r="DZ282" s="3"/>
      <c r="EA282" s="3"/>
    </row>
    <row r="283" spans="8:131" x14ac:dyDescent="0.3">
      <c r="H283" s="3"/>
      <c r="I283" s="3"/>
      <c r="J283" s="3"/>
      <c r="K283" s="23"/>
      <c r="L283" s="3"/>
      <c r="M283" s="24"/>
      <c r="N283" s="3"/>
      <c r="O283" s="3"/>
      <c r="P283" s="2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4"/>
      <c r="DD283" s="4"/>
      <c r="DE283" s="3"/>
      <c r="DF283" s="4"/>
      <c r="DG283" s="4"/>
      <c r="DH283" s="4"/>
      <c r="DI283" s="4"/>
      <c r="DJ283" s="4"/>
      <c r="DK283" s="4"/>
      <c r="DL283" s="4"/>
      <c r="DM283" s="4"/>
      <c r="DN283" s="4"/>
      <c r="DO283" s="4"/>
      <c r="DP283" s="4"/>
      <c r="DQ283" s="4"/>
      <c r="DR283" s="4"/>
      <c r="DS283" s="4"/>
      <c r="DT283" s="4"/>
      <c r="DU283" s="3"/>
      <c r="DV283" s="3"/>
      <c r="DW283" s="3"/>
      <c r="DX283" s="3"/>
      <c r="DY283" s="3"/>
      <c r="DZ283" s="3"/>
      <c r="EA283" s="3"/>
    </row>
    <row r="284" spans="8:131" x14ac:dyDescent="0.3">
      <c r="H284" s="3"/>
      <c r="I284" s="3"/>
      <c r="J284" s="3"/>
      <c r="K284" s="23"/>
      <c r="L284" s="3"/>
      <c r="M284" s="24"/>
      <c r="N284" s="3"/>
      <c r="O284" s="3"/>
      <c r="P284" s="2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4"/>
      <c r="DD284" s="4"/>
      <c r="DE284" s="3"/>
      <c r="DF284" s="4"/>
      <c r="DG284" s="4"/>
      <c r="DH284" s="4"/>
      <c r="DI284" s="4"/>
      <c r="DJ284" s="4"/>
      <c r="DK284" s="4"/>
      <c r="DL284" s="4"/>
      <c r="DM284" s="4"/>
      <c r="DN284" s="4"/>
      <c r="DO284" s="4"/>
      <c r="DP284" s="4"/>
      <c r="DQ284" s="4"/>
      <c r="DR284" s="4"/>
      <c r="DS284" s="4"/>
      <c r="DT284" s="4"/>
      <c r="DU284" s="3"/>
      <c r="DV284" s="3"/>
      <c r="DW284" s="3"/>
      <c r="DX284" s="3"/>
      <c r="DY284" s="3"/>
      <c r="DZ284" s="3"/>
      <c r="EA284" s="3"/>
    </row>
    <row r="285" spans="8:131" x14ac:dyDescent="0.3">
      <c r="H285" s="3"/>
      <c r="I285" s="3"/>
      <c r="J285" s="3"/>
      <c r="K285" s="23"/>
      <c r="L285" s="3"/>
      <c r="M285" s="24"/>
      <c r="N285" s="3"/>
      <c r="O285" s="3"/>
      <c r="P285" s="2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4"/>
      <c r="DD285" s="4"/>
      <c r="DE285" s="3"/>
      <c r="DF285" s="4"/>
      <c r="DG285" s="4"/>
      <c r="DH285" s="4"/>
      <c r="DI285" s="4"/>
      <c r="DJ285" s="4"/>
      <c r="DK285" s="4"/>
      <c r="DL285" s="4"/>
      <c r="DM285" s="4"/>
      <c r="DN285" s="4"/>
      <c r="DO285" s="4"/>
      <c r="DP285" s="4"/>
      <c r="DQ285" s="4"/>
      <c r="DR285" s="4"/>
      <c r="DS285" s="4"/>
      <c r="DT285" s="4"/>
      <c r="DU285" s="3"/>
      <c r="DV285" s="3"/>
      <c r="DW285" s="3"/>
      <c r="DX285" s="3"/>
      <c r="DY285" s="3"/>
      <c r="DZ285" s="3"/>
      <c r="EA285" s="3"/>
    </row>
    <row r="286" spans="8:131" x14ac:dyDescent="0.3">
      <c r="H286" s="3"/>
      <c r="I286" s="3"/>
      <c r="J286" s="3"/>
      <c r="K286" s="23"/>
      <c r="L286" s="3"/>
      <c r="M286" s="24"/>
      <c r="N286" s="3"/>
      <c r="O286" s="3"/>
      <c r="P286" s="2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4"/>
      <c r="DD286" s="4"/>
      <c r="DE286" s="3"/>
      <c r="DF286" s="4"/>
      <c r="DG286" s="4"/>
      <c r="DH286" s="4"/>
      <c r="DI286" s="4"/>
      <c r="DJ286" s="4"/>
      <c r="DK286" s="4"/>
      <c r="DL286" s="4"/>
      <c r="DM286" s="4"/>
      <c r="DN286" s="4"/>
      <c r="DO286" s="4"/>
      <c r="DP286" s="4"/>
      <c r="DQ286" s="4"/>
      <c r="DR286" s="4"/>
      <c r="DS286" s="4"/>
      <c r="DT286" s="4"/>
      <c r="DU286" s="3"/>
      <c r="DV286" s="3"/>
      <c r="DW286" s="3"/>
      <c r="DX286" s="3"/>
      <c r="DY286" s="3"/>
      <c r="DZ286" s="3"/>
      <c r="EA286" s="3"/>
    </row>
    <row r="287" spans="8:131" x14ac:dyDescent="0.3">
      <c r="H287" s="3"/>
      <c r="I287" s="3"/>
      <c r="J287" s="3"/>
      <c r="K287" s="23"/>
      <c r="L287" s="3"/>
      <c r="M287" s="24"/>
      <c r="N287" s="3"/>
      <c r="O287" s="3"/>
      <c r="P287" s="2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4"/>
      <c r="DD287" s="4"/>
      <c r="DE287" s="3"/>
      <c r="DF287" s="4"/>
      <c r="DG287" s="4"/>
      <c r="DH287" s="4"/>
      <c r="DI287" s="4"/>
      <c r="DJ287" s="4"/>
      <c r="DK287" s="4"/>
      <c r="DL287" s="4"/>
      <c r="DM287" s="4"/>
      <c r="DN287" s="4"/>
      <c r="DO287" s="4"/>
      <c r="DP287" s="4"/>
      <c r="DQ287" s="4"/>
      <c r="DR287" s="4"/>
      <c r="DS287" s="4"/>
      <c r="DT287" s="4"/>
      <c r="DU287" s="3"/>
      <c r="DV287" s="3"/>
      <c r="DW287" s="3"/>
      <c r="DX287" s="3"/>
      <c r="DY287" s="3"/>
      <c r="DZ287" s="3"/>
      <c r="EA287" s="3"/>
    </row>
    <row r="288" spans="8:131" x14ac:dyDescent="0.3">
      <c r="H288" s="3"/>
      <c r="I288" s="3"/>
      <c r="J288" s="3"/>
      <c r="K288" s="23"/>
      <c r="L288" s="3"/>
      <c r="M288" s="24"/>
      <c r="N288" s="3"/>
      <c r="O288" s="3"/>
      <c r="P288" s="2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4"/>
      <c r="DD288" s="4"/>
      <c r="DE288" s="3"/>
      <c r="DF288" s="4"/>
      <c r="DG288" s="4"/>
      <c r="DH288" s="4"/>
      <c r="DI288" s="4"/>
      <c r="DJ288" s="4"/>
      <c r="DK288" s="4"/>
      <c r="DL288" s="4"/>
      <c r="DM288" s="4"/>
      <c r="DN288" s="4"/>
      <c r="DO288" s="4"/>
      <c r="DP288" s="4"/>
      <c r="DQ288" s="4"/>
      <c r="DR288" s="4"/>
      <c r="DS288" s="4"/>
      <c r="DT288" s="4"/>
      <c r="DU288" s="3"/>
      <c r="DV288" s="3"/>
      <c r="DW288" s="3"/>
      <c r="DX288" s="3"/>
      <c r="DY288" s="3"/>
      <c r="DZ288" s="3"/>
      <c r="EA288" s="3"/>
    </row>
    <row r="289" spans="8:131" x14ac:dyDescent="0.3">
      <c r="H289" s="3"/>
      <c r="I289" s="3"/>
      <c r="J289" s="3"/>
      <c r="K289" s="23"/>
      <c r="L289" s="3"/>
      <c r="M289" s="24"/>
      <c r="N289" s="3"/>
      <c r="O289" s="3"/>
      <c r="P289" s="2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4"/>
      <c r="DD289" s="4"/>
      <c r="DE289" s="3"/>
      <c r="DF289" s="4"/>
      <c r="DG289" s="4"/>
      <c r="DH289" s="4"/>
      <c r="DI289" s="4"/>
      <c r="DJ289" s="4"/>
      <c r="DK289" s="4"/>
      <c r="DL289" s="4"/>
      <c r="DM289" s="4"/>
      <c r="DN289" s="4"/>
      <c r="DO289" s="4"/>
      <c r="DP289" s="4"/>
      <c r="DQ289" s="4"/>
      <c r="DR289" s="4"/>
      <c r="DS289" s="4"/>
      <c r="DT289" s="4"/>
      <c r="DU289" s="3"/>
      <c r="DV289" s="3"/>
      <c r="DW289" s="3"/>
      <c r="DX289" s="3"/>
      <c r="DY289" s="3"/>
      <c r="DZ289" s="3"/>
      <c r="EA289" s="3"/>
    </row>
    <row r="290" spans="8:131" x14ac:dyDescent="0.3">
      <c r="H290" s="3"/>
      <c r="I290" s="3"/>
      <c r="J290" s="3"/>
      <c r="K290" s="23"/>
      <c r="L290" s="3"/>
      <c r="M290" s="24"/>
      <c r="N290" s="3"/>
      <c r="O290" s="3"/>
      <c r="P290" s="2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4"/>
      <c r="DD290" s="4"/>
      <c r="DE290" s="3"/>
      <c r="DF290" s="4"/>
      <c r="DG290" s="4"/>
      <c r="DH290" s="4"/>
      <c r="DI290" s="4"/>
      <c r="DJ290" s="4"/>
      <c r="DK290" s="4"/>
      <c r="DL290" s="4"/>
      <c r="DM290" s="4"/>
      <c r="DN290" s="4"/>
      <c r="DO290" s="4"/>
      <c r="DP290" s="4"/>
      <c r="DQ290" s="4"/>
      <c r="DR290" s="4"/>
      <c r="DS290" s="4"/>
      <c r="DT290" s="4"/>
      <c r="DU290" s="3"/>
      <c r="DV290" s="3"/>
      <c r="DW290" s="3"/>
      <c r="DX290" s="3"/>
      <c r="DY290" s="3"/>
      <c r="DZ290" s="3"/>
      <c r="EA290" s="3"/>
    </row>
    <row r="291" spans="8:131" x14ac:dyDescent="0.3">
      <c r="H291" s="3"/>
      <c r="I291" s="3"/>
      <c r="J291" s="3"/>
      <c r="K291" s="23"/>
      <c r="L291" s="3"/>
      <c r="M291" s="24"/>
      <c r="N291" s="3"/>
      <c r="O291" s="3"/>
      <c r="P291" s="2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4"/>
      <c r="DD291" s="4"/>
      <c r="DE291" s="3"/>
      <c r="DF291" s="4"/>
      <c r="DG291" s="4"/>
      <c r="DH291" s="4"/>
      <c r="DI291" s="4"/>
      <c r="DJ291" s="4"/>
      <c r="DK291" s="4"/>
      <c r="DL291" s="4"/>
      <c r="DM291" s="4"/>
      <c r="DN291" s="4"/>
      <c r="DO291" s="4"/>
      <c r="DP291" s="4"/>
      <c r="DQ291" s="4"/>
      <c r="DR291" s="4"/>
      <c r="DS291" s="4"/>
      <c r="DT291" s="4"/>
      <c r="DU291" s="3"/>
      <c r="DV291" s="3"/>
      <c r="DW291" s="3"/>
      <c r="DX291" s="3"/>
      <c r="DY291" s="3"/>
      <c r="DZ291" s="3"/>
      <c r="EA291" s="3"/>
    </row>
    <row r="292" spans="8:131" x14ac:dyDescent="0.3">
      <c r="H292" s="3"/>
      <c r="I292" s="3"/>
      <c r="J292" s="3"/>
      <c r="K292" s="23"/>
      <c r="L292" s="3"/>
      <c r="M292" s="24"/>
      <c r="N292" s="3"/>
      <c r="O292" s="3"/>
      <c r="P292" s="2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4"/>
      <c r="DD292" s="4"/>
      <c r="DE292" s="3"/>
      <c r="DF292" s="4"/>
      <c r="DG292" s="4"/>
      <c r="DH292" s="4"/>
      <c r="DI292" s="4"/>
      <c r="DJ292" s="4"/>
      <c r="DK292" s="4"/>
      <c r="DL292" s="4"/>
      <c r="DM292" s="4"/>
      <c r="DN292" s="4"/>
      <c r="DO292" s="4"/>
      <c r="DP292" s="4"/>
      <c r="DQ292" s="4"/>
      <c r="DR292" s="4"/>
      <c r="DS292" s="4"/>
      <c r="DT292" s="4"/>
      <c r="DU292" s="3"/>
      <c r="DV292" s="3"/>
      <c r="DW292" s="3"/>
      <c r="DX292" s="3"/>
      <c r="DY292" s="3"/>
      <c r="DZ292" s="3"/>
      <c r="EA292" s="3"/>
    </row>
    <row r="293" spans="8:131" x14ac:dyDescent="0.3">
      <c r="H293" s="3"/>
      <c r="I293" s="3"/>
      <c r="J293" s="3"/>
      <c r="K293" s="23"/>
      <c r="L293" s="3"/>
      <c r="M293" s="24"/>
      <c r="N293" s="3"/>
      <c r="O293" s="3"/>
      <c r="P293" s="2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4"/>
      <c r="DD293" s="4"/>
      <c r="DE293" s="3"/>
      <c r="DF293" s="4"/>
      <c r="DG293" s="4"/>
      <c r="DH293" s="4"/>
      <c r="DI293" s="4"/>
      <c r="DJ293" s="4"/>
      <c r="DK293" s="4"/>
      <c r="DL293" s="4"/>
      <c r="DM293" s="4"/>
      <c r="DN293" s="4"/>
      <c r="DO293" s="4"/>
      <c r="DP293" s="4"/>
      <c r="DQ293" s="4"/>
      <c r="DR293" s="4"/>
      <c r="DS293" s="4"/>
      <c r="DT293" s="4"/>
      <c r="DU293" s="3"/>
      <c r="DV293" s="3"/>
      <c r="DW293" s="3"/>
      <c r="DX293" s="3"/>
      <c r="DY293" s="3"/>
      <c r="DZ293" s="3"/>
      <c r="EA293" s="3"/>
    </row>
    <row r="294" spans="8:131" x14ac:dyDescent="0.3">
      <c r="H294" s="3"/>
      <c r="I294" s="3"/>
      <c r="J294" s="3"/>
      <c r="K294" s="23"/>
      <c r="L294" s="3"/>
      <c r="M294" s="24"/>
      <c r="N294" s="3"/>
      <c r="O294" s="3"/>
      <c r="P294" s="2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4"/>
      <c r="DD294" s="4"/>
      <c r="DE294" s="3"/>
      <c r="DF294" s="4"/>
      <c r="DG294" s="4"/>
      <c r="DH294" s="4"/>
      <c r="DI294" s="4"/>
      <c r="DJ294" s="4"/>
      <c r="DK294" s="4"/>
      <c r="DL294" s="4"/>
      <c r="DM294" s="4"/>
      <c r="DN294" s="4"/>
      <c r="DO294" s="4"/>
      <c r="DP294" s="4"/>
      <c r="DQ294" s="4"/>
      <c r="DR294" s="4"/>
      <c r="DS294" s="4"/>
      <c r="DT294" s="4"/>
      <c r="DU294" s="3"/>
      <c r="DV294" s="3"/>
      <c r="DW294" s="3"/>
      <c r="DX294" s="3"/>
      <c r="DY294" s="3"/>
      <c r="DZ294" s="3"/>
      <c r="EA294" s="3"/>
    </row>
    <row r="295" spans="8:131" x14ac:dyDescent="0.3">
      <c r="H295" s="3"/>
      <c r="I295" s="3"/>
      <c r="J295" s="3"/>
      <c r="K295" s="23"/>
      <c r="L295" s="3"/>
      <c r="M295" s="24"/>
      <c r="N295" s="3"/>
      <c r="O295" s="3"/>
      <c r="P295" s="2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4"/>
      <c r="DD295" s="4"/>
      <c r="DE295" s="3"/>
      <c r="DF295" s="4"/>
      <c r="DG295" s="4"/>
      <c r="DH295" s="4"/>
      <c r="DI295" s="4"/>
      <c r="DJ295" s="4"/>
      <c r="DK295" s="4"/>
      <c r="DL295" s="4"/>
      <c r="DM295" s="4"/>
      <c r="DN295" s="4"/>
      <c r="DO295" s="4"/>
      <c r="DP295" s="4"/>
      <c r="DQ295" s="4"/>
      <c r="DR295" s="4"/>
      <c r="DS295" s="4"/>
      <c r="DT295" s="4"/>
      <c r="DU295" s="3"/>
      <c r="DV295" s="3"/>
      <c r="DW295" s="3"/>
      <c r="DX295" s="3"/>
      <c r="DY295" s="3"/>
      <c r="DZ295" s="3"/>
      <c r="EA295" s="3"/>
    </row>
    <row r="296" spans="8:131" x14ac:dyDescent="0.3">
      <c r="H296" s="3"/>
      <c r="I296" s="3"/>
      <c r="J296" s="3"/>
      <c r="K296" s="23"/>
      <c r="L296" s="3"/>
      <c r="M296" s="24"/>
      <c r="N296" s="3"/>
      <c r="O296" s="3"/>
      <c r="P296" s="2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4"/>
      <c r="DD296" s="4"/>
      <c r="DE296" s="3"/>
      <c r="DF296" s="4"/>
      <c r="DG296" s="4"/>
      <c r="DH296" s="4"/>
      <c r="DI296" s="4"/>
      <c r="DJ296" s="4"/>
      <c r="DK296" s="4"/>
      <c r="DL296" s="4"/>
      <c r="DM296" s="4"/>
      <c r="DN296" s="4"/>
      <c r="DO296" s="4"/>
      <c r="DP296" s="4"/>
      <c r="DQ296" s="4"/>
      <c r="DR296" s="4"/>
      <c r="DS296" s="4"/>
      <c r="DT296" s="4"/>
      <c r="DU296" s="3"/>
      <c r="DV296" s="3"/>
      <c r="DW296" s="3"/>
      <c r="DX296" s="3"/>
      <c r="DY296" s="3"/>
      <c r="DZ296" s="3"/>
      <c r="EA296" s="3"/>
    </row>
    <row r="297" spans="8:131" x14ac:dyDescent="0.3">
      <c r="H297" s="3"/>
      <c r="I297" s="3"/>
      <c r="J297" s="3"/>
      <c r="K297" s="23"/>
      <c r="L297" s="3"/>
      <c r="M297" s="24"/>
      <c r="N297" s="3"/>
      <c r="O297" s="3"/>
      <c r="P297" s="2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4"/>
      <c r="DD297" s="4"/>
      <c r="DE297" s="3"/>
      <c r="DF297" s="4"/>
      <c r="DG297" s="4"/>
      <c r="DH297" s="4"/>
      <c r="DI297" s="4"/>
      <c r="DJ297" s="4"/>
      <c r="DK297" s="4"/>
      <c r="DL297" s="4"/>
      <c r="DM297" s="4"/>
      <c r="DN297" s="4"/>
      <c r="DO297" s="4"/>
      <c r="DP297" s="4"/>
      <c r="DQ297" s="4"/>
      <c r="DR297" s="4"/>
      <c r="DS297" s="4"/>
      <c r="DT297" s="4"/>
      <c r="DU297" s="3"/>
      <c r="DV297" s="3"/>
      <c r="DW297" s="3"/>
      <c r="DX297" s="3"/>
      <c r="DY297" s="3"/>
      <c r="DZ297" s="3"/>
      <c r="EA297" s="3"/>
    </row>
    <row r="298" spans="8:131" x14ac:dyDescent="0.3">
      <c r="H298" s="3"/>
      <c r="I298" s="3"/>
      <c r="J298" s="3"/>
      <c r="K298" s="23"/>
      <c r="L298" s="3"/>
      <c r="M298" s="24"/>
      <c r="N298" s="3"/>
      <c r="O298" s="3"/>
      <c r="P298" s="2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4"/>
      <c r="DD298" s="4"/>
      <c r="DE298" s="3"/>
      <c r="DF298" s="4"/>
      <c r="DG298" s="4"/>
      <c r="DH298" s="4"/>
      <c r="DI298" s="4"/>
      <c r="DJ298" s="4"/>
      <c r="DK298" s="4"/>
      <c r="DL298" s="4"/>
      <c r="DM298" s="4"/>
      <c r="DN298" s="4"/>
      <c r="DO298" s="4"/>
      <c r="DP298" s="4"/>
      <c r="DQ298" s="4"/>
      <c r="DR298" s="4"/>
      <c r="DS298" s="4"/>
      <c r="DT298" s="4"/>
      <c r="DU298" s="3"/>
      <c r="DV298" s="3"/>
      <c r="DW298" s="3"/>
      <c r="DX298" s="3"/>
      <c r="DY298" s="3"/>
      <c r="DZ298" s="3"/>
      <c r="EA298" s="3"/>
    </row>
    <row r="299" spans="8:131" x14ac:dyDescent="0.3">
      <c r="H299" s="3"/>
      <c r="I299" s="3"/>
      <c r="J299" s="3"/>
      <c r="K299" s="23"/>
      <c r="L299" s="3"/>
      <c r="M299" s="24"/>
      <c r="N299" s="3"/>
      <c r="O299" s="3"/>
      <c r="P299" s="2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4"/>
      <c r="DD299" s="4"/>
      <c r="DE299" s="3"/>
      <c r="DF299" s="4"/>
      <c r="DG299" s="4"/>
      <c r="DH299" s="4"/>
      <c r="DI299" s="4"/>
      <c r="DJ299" s="4"/>
      <c r="DK299" s="4"/>
      <c r="DL299" s="4"/>
      <c r="DM299" s="4"/>
      <c r="DN299" s="4"/>
      <c r="DO299" s="4"/>
      <c r="DP299" s="4"/>
      <c r="DQ299" s="4"/>
      <c r="DR299" s="4"/>
      <c r="DS299" s="4"/>
      <c r="DT299" s="4"/>
      <c r="DU299" s="3"/>
      <c r="DV299" s="3"/>
      <c r="DW299" s="3"/>
      <c r="DX299" s="3"/>
      <c r="DY299" s="3"/>
      <c r="DZ299" s="3"/>
      <c r="EA299" s="3"/>
    </row>
    <row r="300" spans="8:131" x14ac:dyDescent="0.3">
      <c r="H300" s="3"/>
      <c r="I300" s="3"/>
      <c r="J300" s="3"/>
      <c r="K300" s="23"/>
      <c r="L300" s="3"/>
      <c r="M300" s="24"/>
      <c r="N300" s="3"/>
      <c r="O300" s="3"/>
      <c r="P300" s="2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4"/>
      <c r="DD300" s="4"/>
      <c r="DE300" s="3"/>
      <c r="DF300" s="4"/>
      <c r="DG300" s="4"/>
      <c r="DH300" s="4"/>
      <c r="DI300" s="4"/>
      <c r="DJ300" s="4"/>
      <c r="DK300" s="4"/>
      <c r="DL300" s="4"/>
      <c r="DM300" s="4"/>
      <c r="DN300" s="4"/>
      <c r="DO300" s="4"/>
      <c r="DP300" s="4"/>
      <c r="DQ300" s="4"/>
      <c r="DR300" s="4"/>
      <c r="DS300" s="4"/>
      <c r="DT300" s="4"/>
      <c r="DU300" s="3"/>
      <c r="DV300" s="3"/>
      <c r="DW300" s="3"/>
      <c r="DX300" s="3"/>
      <c r="DY300" s="3"/>
      <c r="DZ300" s="3"/>
      <c r="EA300" s="3"/>
    </row>
    <row r="301" spans="8:131" x14ac:dyDescent="0.3">
      <c r="H301" s="3"/>
      <c r="I301" s="3"/>
      <c r="J301" s="3"/>
      <c r="K301" s="23"/>
      <c r="L301" s="3"/>
      <c r="M301" s="24"/>
      <c r="N301" s="3"/>
      <c r="O301" s="3"/>
      <c r="P301" s="2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4"/>
      <c r="DD301" s="4"/>
      <c r="DE301" s="3"/>
      <c r="DF301" s="4"/>
      <c r="DG301" s="4"/>
      <c r="DH301" s="4"/>
      <c r="DI301" s="4"/>
      <c r="DJ301" s="4"/>
      <c r="DK301" s="4"/>
      <c r="DL301" s="4"/>
      <c r="DM301" s="4"/>
      <c r="DN301" s="4"/>
      <c r="DO301" s="4"/>
      <c r="DP301" s="4"/>
      <c r="DQ301" s="4"/>
      <c r="DR301" s="4"/>
      <c r="DS301" s="4"/>
      <c r="DT301" s="4"/>
      <c r="DU301" s="3"/>
      <c r="DV301" s="3"/>
      <c r="DW301" s="3"/>
      <c r="DX301" s="3"/>
      <c r="DY301" s="3"/>
      <c r="DZ301" s="3"/>
      <c r="EA301" s="3"/>
    </row>
    <row r="302" spans="8:131" x14ac:dyDescent="0.3">
      <c r="H302" s="3"/>
      <c r="I302" s="3"/>
      <c r="J302" s="3"/>
      <c r="K302" s="23"/>
      <c r="L302" s="3"/>
      <c r="M302" s="24"/>
      <c r="N302" s="3"/>
      <c r="O302" s="3"/>
      <c r="P302" s="2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4"/>
      <c r="DD302" s="4"/>
      <c r="DE302" s="3"/>
      <c r="DF302" s="4"/>
      <c r="DG302" s="4"/>
      <c r="DH302" s="4"/>
      <c r="DI302" s="4"/>
      <c r="DJ302" s="4"/>
      <c r="DK302" s="4"/>
      <c r="DL302" s="4"/>
      <c r="DM302" s="4"/>
      <c r="DN302" s="4"/>
      <c r="DO302" s="4"/>
      <c r="DP302" s="4"/>
      <c r="DQ302" s="4"/>
      <c r="DR302" s="4"/>
      <c r="DS302" s="4"/>
      <c r="DT302" s="4"/>
      <c r="DU302" s="3"/>
      <c r="DV302" s="3"/>
      <c r="DW302" s="3"/>
      <c r="DX302" s="3"/>
      <c r="DY302" s="3"/>
      <c r="DZ302" s="3"/>
      <c r="EA302" s="3"/>
    </row>
    <row r="303" spans="8:131" x14ac:dyDescent="0.3">
      <c r="H303" s="3"/>
      <c r="I303" s="3"/>
      <c r="J303" s="3"/>
      <c r="K303" s="23"/>
      <c r="L303" s="3"/>
      <c r="M303" s="24"/>
      <c r="N303" s="3"/>
      <c r="O303" s="3"/>
      <c r="P303" s="2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4"/>
      <c r="DD303" s="4"/>
      <c r="DE303" s="3"/>
      <c r="DF303" s="4"/>
      <c r="DG303" s="4"/>
      <c r="DH303" s="4"/>
      <c r="DI303" s="4"/>
      <c r="DJ303" s="4"/>
      <c r="DK303" s="4"/>
      <c r="DL303" s="4"/>
      <c r="DM303" s="4"/>
      <c r="DN303" s="4"/>
      <c r="DO303" s="4"/>
      <c r="DP303" s="4"/>
      <c r="DQ303" s="4"/>
      <c r="DR303" s="4"/>
      <c r="DS303" s="4"/>
      <c r="DT303" s="4"/>
      <c r="DU303" s="3"/>
      <c r="DV303" s="3"/>
      <c r="DW303" s="3"/>
      <c r="DX303" s="3"/>
      <c r="DY303" s="3"/>
      <c r="DZ303" s="3"/>
      <c r="EA303" s="3"/>
    </row>
    <row r="304" spans="8:131" x14ac:dyDescent="0.3">
      <c r="H304" s="3"/>
      <c r="I304" s="3"/>
      <c r="J304" s="3"/>
      <c r="K304" s="23"/>
      <c r="L304" s="3"/>
      <c r="M304" s="24"/>
      <c r="N304" s="3"/>
      <c r="O304" s="3"/>
      <c r="P304" s="2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4"/>
      <c r="DD304" s="4"/>
      <c r="DE304" s="3"/>
      <c r="DF304" s="4"/>
      <c r="DG304" s="4"/>
      <c r="DH304" s="4"/>
      <c r="DI304" s="4"/>
      <c r="DJ304" s="4"/>
      <c r="DK304" s="4"/>
      <c r="DL304" s="4"/>
      <c r="DM304" s="4"/>
      <c r="DN304" s="4"/>
      <c r="DO304" s="4"/>
      <c r="DP304" s="4"/>
      <c r="DQ304" s="4"/>
      <c r="DR304" s="4"/>
      <c r="DS304" s="4"/>
      <c r="DT304" s="4"/>
      <c r="DU304" s="3"/>
      <c r="DV304" s="3"/>
      <c r="DW304" s="3"/>
      <c r="DX304" s="3"/>
      <c r="DY304" s="3"/>
      <c r="DZ304" s="3"/>
      <c r="EA304" s="3"/>
    </row>
    <row r="305" spans="8:131" x14ac:dyDescent="0.3">
      <c r="H305" s="3"/>
      <c r="I305" s="3"/>
      <c r="J305" s="3"/>
      <c r="K305" s="23"/>
      <c r="L305" s="3"/>
      <c r="M305" s="24"/>
      <c r="N305" s="3"/>
      <c r="O305" s="3"/>
      <c r="P305" s="2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4"/>
      <c r="DD305" s="4"/>
      <c r="DE305" s="3"/>
      <c r="DF305" s="4"/>
      <c r="DG305" s="4"/>
      <c r="DH305" s="4"/>
      <c r="DI305" s="4"/>
      <c r="DJ305" s="4"/>
      <c r="DK305" s="4"/>
      <c r="DL305" s="4"/>
      <c r="DM305" s="4"/>
      <c r="DN305" s="4"/>
      <c r="DO305" s="4"/>
      <c r="DP305" s="4"/>
      <c r="DQ305" s="4"/>
      <c r="DR305" s="4"/>
      <c r="DS305" s="4"/>
      <c r="DT305" s="4"/>
      <c r="DU305" s="3"/>
      <c r="DV305" s="3"/>
      <c r="DW305" s="3"/>
      <c r="DX305" s="3"/>
      <c r="DY305" s="3"/>
      <c r="DZ305" s="3"/>
      <c r="EA305" s="3"/>
    </row>
    <row r="306" spans="8:131" x14ac:dyDescent="0.3">
      <c r="H306" s="3"/>
      <c r="I306" s="3"/>
      <c r="J306" s="3"/>
      <c r="K306" s="23"/>
      <c r="L306" s="3"/>
      <c r="M306" s="24"/>
      <c r="N306" s="3"/>
      <c r="O306" s="3"/>
      <c r="P306" s="2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4"/>
      <c r="DD306" s="4"/>
      <c r="DE306" s="3"/>
      <c r="DF306" s="4"/>
      <c r="DG306" s="4"/>
      <c r="DH306" s="4"/>
      <c r="DI306" s="4"/>
      <c r="DJ306" s="4"/>
      <c r="DK306" s="4"/>
      <c r="DL306" s="4"/>
      <c r="DM306" s="4"/>
      <c r="DN306" s="4"/>
      <c r="DO306" s="4"/>
      <c r="DP306" s="4"/>
      <c r="DQ306" s="4"/>
      <c r="DR306" s="4"/>
      <c r="DS306" s="4"/>
      <c r="DT306" s="4"/>
      <c r="DU306" s="3"/>
      <c r="DV306" s="3"/>
      <c r="DW306" s="3"/>
      <c r="DX306" s="3"/>
      <c r="DY306" s="3"/>
      <c r="DZ306" s="3"/>
      <c r="EA306" s="3"/>
    </row>
    <row r="307" spans="8:131" x14ac:dyDescent="0.3">
      <c r="H307" s="3"/>
      <c r="I307" s="3"/>
      <c r="J307" s="3"/>
      <c r="K307" s="23"/>
      <c r="L307" s="3"/>
      <c r="M307" s="24"/>
      <c r="N307" s="3"/>
      <c r="O307" s="3"/>
      <c r="P307" s="2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4"/>
      <c r="DD307" s="4"/>
      <c r="DE307" s="3"/>
      <c r="DF307" s="4"/>
      <c r="DG307" s="4"/>
      <c r="DH307" s="4"/>
      <c r="DI307" s="4"/>
      <c r="DJ307" s="4"/>
      <c r="DK307" s="4"/>
      <c r="DL307" s="4"/>
      <c r="DM307" s="4"/>
      <c r="DN307" s="4"/>
      <c r="DO307" s="4"/>
      <c r="DP307" s="4"/>
      <c r="DQ307" s="4"/>
      <c r="DR307" s="4"/>
      <c r="DS307" s="4"/>
      <c r="DT307" s="4"/>
      <c r="DU307" s="3"/>
      <c r="DV307" s="3"/>
      <c r="DW307" s="3"/>
      <c r="DX307" s="3"/>
      <c r="DY307" s="3"/>
      <c r="DZ307" s="3"/>
      <c r="EA307" s="3"/>
    </row>
    <row r="308" spans="8:131" x14ac:dyDescent="0.3">
      <c r="H308" s="3"/>
      <c r="I308" s="3"/>
      <c r="J308" s="3"/>
      <c r="K308" s="23"/>
      <c r="L308" s="3"/>
      <c r="M308" s="24"/>
      <c r="N308" s="3"/>
      <c r="O308" s="3"/>
      <c r="P308" s="2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4"/>
      <c r="DD308" s="4"/>
      <c r="DE308" s="3"/>
      <c r="DF308" s="4"/>
      <c r="DG308" s="4"/>
      <c r="DH308" s="4"/>
      <c r="DI308" s="4"/>
      <c r="DJ308" s="4"/>
      <c r="DK308" s="4"/>
      <c r="DL308" s="4"/>
      <c r="DM308" s="4"/>
      <c r="DN308" s="4"/>
      <c r="DO308" s="4"/>
      <c r="DP308" s="4"/>
      <c r="DQ308" s="4"/>
      <c r="DR308" s="4"/>
      <c r="DS308" s="4"/>
      <c r="DT308" s="4"/>
      <c r="DU308" s="3"/>
      <c r="DV308" s="3"/>
      <c r="DW308" s="3"/>
      <c r="DX308" s="3"/>
      <c r="DY308" s="3"/>
      <c r="DZ308" s="3"/>
      <c r="EA308" s="3"/>
    </row>
    <row r="309" spans="8:131" x14ac:dyDescent="0.3">
      <c r="H309" s="3"/>
      <c r="I309" s="3"/>
      <c r="J309" s="3"/>
      <c r="K309" s="23"/>
      <c r="L309" s="3"/>
      <c r="M309" s="24"/>
      <c r="N309" s="3"/>
      <c r="O309" s="3"/>
      <c r="P309" s="2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4"/>
      <c r="DD309" s="4"/>
      <c r="DE309" s="3"/>
      <c r="DF309" s="4"/>
      <c r="DG309" s="4"/>
      <c r="DH309" s="4"/>
      <c r="DI309" s="4"/>
      <c r="DJ309" s="4"/>
      <c r="DK309" s="4"/>
      <c r="DL309" s="4"/>
      <c r="DM309" s="4"/>
      <c r="DN309" s="4"/>
      <c r="DO309" s="4"/>
      <c r="DP309" s="4"/>
      <c r="DQ309" s="4"/>
      <c r="DR309" s="4"/>
      <c r="DS309" s="4"/>
      <c r="DT309" s="4"/>
      <c r="DU309" s="3"/>
      <c r="DV309" s="3"/>
      <c r="DW309" s="3"/>
      <c r="DX309" s="3"/>
      <c r="DY309" s="3"/>
      <c r="DZ309" s="3"/>
      <c r="EA309" s="3"/>
    </row>
    <row r="310" spans="8:131" x14ac:dyDescent="0.3">
      <c r="H310" s="3"/>
      <c r="I310" s="3"/>
      <c r="J310" s="3"/>
      <c r="K310" s="23"/>
      <c r="L310" s="3"/>
      <c r="M310" s="24"/>
      <c r="N310" s="3"/>
      <c r="O310" s="3"/>
      <c r="P310" s="2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4"/>
      <c r="DD310" s="4"/>
      <c r="DE310" s="3"/>
      <c r="DF310" s="4"/>
      <c r="DG310" s="4"/>
      <c r="DH310" s="4"/>
      <c r="DI310" s="4"/>
      <c r="DJ310" s="4"/>
      <c r="DK310" s="4"/>
      <c r="DL310" s="4"/>
      <c r="DM310" s="4"/>
      <c r="DN310" s="4"/>
      <c r="DO310" s="4"/>
      <c r="DP310" s="4"/>
      <c r="DQ310" s="4"/>
      <c r="DR310" s="4"/>
      <c r="DS310" s="4"/>
      <c r="DT310" s="4"/>
      <c r="DU310" s="3"/>
      <c r="DV310" s="3"/>
      <c r="DW310" s="3"/>
      <c r="DX310" s="3"/>
      <c r="DY310" s="3"/>
      <c r="DZ310" s="3"/>
      <c r="EA310" s="3"/>
    </row>
    <row r="311" spans="8:131" x14ac:dyDescent="0.3">
      <c r="H311" s="3"/>
      <c r="I311" s="3"/>
      <c r="J311" s="3"/>
      <c r="K311" s="23"/>
      <c r="L311" s="3"/>
      <c r="M311" s="24"/>
      <c r="N311" s="3"/>
      <c r="O311" s="3"/>
      <c r="P311" s="2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4"/>
      <c r="DD311" s="4"/>
      <c r="DE311" s="3"/>
      <c r="DF311" s="4"/>
      <c r="DG311" s="4"/>
      <c r="DH311" s="4"/>
      <c r="DI311" s="4"/>
      <c r="DJ311" s="4"/>
      <c r="DK311" s="4"/>
      <c r="DL311" s="4"/>
      <c r="DM311" s="4"/>
      <c r="DN311" s="4"/>
      <c r="DO311" s="4"/>
      <c r="DP311" s="4"/>
      <c r="DQ311" s="4"/>
      <c r="DR311" s="4"/>
      <c r="DS311" s="4"/>
      <c r="DT311" s="4"/>
      <c r="DU311" s="3"/>
      <c r="DV311" s="3"/>
      <c r="DW311" s="3"/>
      <c r="DX311" s="3"/>
      <c r="DY311" s="3"/>
      <c r="DZ311" s="3"/>
      <c r="EA311" s="3"/>
    </row>
    <row r="312" spans="8:131" x14ac:dyDescent="0.3">
      <c r="H312" s="3"/>
      <c r="I312" s="3"/>
      <c r="J312" s="3"/>
      <c r="K312" s="23"/>
      <c r="L312" s="3"/>
      <c r="M312" s="24"/>
      <c r="N312" s="3"/>
      <c r="O312" s="3"/>
      <c r="P312" s="2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4"/>
      <c r="DD312" s="4"/>
      <c r="DE312" s="3"/>
      <c r="DF312" s="4"/>
      <c r="DG312" s="4"/>
      <c r="DH312" s="4"/>
      <c r="DI312" s="4"/>
      <c r="DJ312" s="4"/>
      <c r="DK312" s="4"/>
      <c r="DL312" s="4"/>
      <c r="DM312" s="4"/>
      <c r="DN312" s="4"/>
      <c r="DO312" s="4"/>
      <c r="DP312" s="4"/>
      <c r="DQ312" s="4"/>
      <c r="DR312" s="4"/>
      <c r="DS312" s="4"/>
      <c r="DT312" s="4"/>
      <c r="DU312" s="3"/>
      <c r="DV312" s="3"/>
      <c r="DW312" s="3"/>
      <c r="DX312" s="3"/>
      <c r="DY312" s="3"/>
      <c r="DZ312" s="3"/>
      <c r="EA312" s="3"/>
    </row>
    <row r="313" spans="8:131" x14ac:dyDescent="0.3">
      <c r="H313" s="3"/>
      <c r="I313" s="3"/>
      <c r="J313" s="3"/>
      <c r="K313" s="23"/>
      <c r="L313" s="3"/>
      <c r="M313" s="24"/>
      <c r="N313" s="3"/>
      <c r="O313" s="3"/>
      <c r="P313" s="2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4"/>
      <c r="DD313" s="4"/>
      <c r="DE313" s="3"/>
      <c r="DF313" s="4"/>
      <c r="DG313" s="4"/>
      <c r="DH313" s="4"/>
      <c r="DI313" s="4"/>
      <c r="DJ313" s="4"/>
      <c r="DK313" s="4"/>
      <c r="DL313" s="4"/>
      <c r="DM313" s="4"/>
      <c r="DN313" s="4"/>
      <c r="DO313" s="4"/>
      <c r="DP313" s="4"/>
      <c r="DQ313" s="4"/>
      <c r="DR313" s="4"/>
      <c r="DS313" s="4"/>
      <c r="DT313" s="4"/>
      <c r="DU313" s="3"/>
      <c r="DV313" s="3"/>
      <c r="DW313" s="3"/>
      <c r="DX313" s="3"/>
      <c r="DY313" s="3"/>
      <c r="DZ313" s="3"/>
      <c r="EA313" s="3"/>
    </row>
    <row r="314" spans="8:131" x14ac:dyDescent="0.3">
      <c r="H314" s="3"/>
      <c r="I314" s="3"/>
      <c r="J314" s="3"/>
      <c r="K314" s="23"/>
      <c r="L314" s="3"/>
      <c r="M314" s="24"/>
      <c r="N314" s="3"/>
      <c r="O314" s="3"/>
      <c r="P314" s="2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4"/>
      <c r="DD314" s="4"/>
      <c r="DE314" s="3"/>
      <c r="DF314" s="4"/>
      <c r="DG314" s="4"/>
      <c r="DH314" s="4"/>
      <c r="DI314" s="4"/>
      <c r="DJ314" s="4"/>
      <c r="DK314" s="4"/>
      <c r="DL314" s="4"/>
      <c r="DM314" s="4"/>
      <c r="DN314" s="4"/>
      <c r="DO314" s="4"/>
      <c r="DP314" s="4"/>
      <c r="DQ314" s="4"/>
      <c r="DR314" s="4"/>
      <c r="DS314" s="4"/>
      <c r="DT314" s="4"/>
      <c r="DU314" s="3"/>
      <c r="DV314" s="3"/>
      <c r="DW314" s="3"/>
      <c r="DX314" s="3"/>
      <c r="DY314" s="3"/>
      <c r="DZ314" s="3"/>
      <c r="EA314" s="3"/>
    </row>
    <row r="315" spans="8:131" x14ac:dyDescent="0.3">
      <c r="H315" s="3"/>
      <c r="I315" s="3"/>
      <c r="J315" s="3"/>
      <c r="K315" s="23"/>
      <c r="L315" s="3"/>
      <c r="M315" s="24"/>
      <c r="N315" s="3"/>
      <c r="O315" s="3"/>
      <c r="P315" s="2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4"/>
      <c r="DD315" s="4"/>
      <c r="DE315" s="3"/>
      <c r="DF315" s="4"/>
      <c r="DG315" s="4"/>
      <c r="DH315" s="4"/>
      <c r="DI315" s="4"/>
      <c r="DJ315" s="4"/>
      <c r="DK315" s="4"/>
      <c r="DL315" s="4"/>
      <c r="DM315" s="4"/>
      <c r="DN315" s="4"/>
      <c r="DO315" s="4"/>
      <c r="DP315" s="4"/>
      <c r="DQ315" s="4"/>
      <c r="DR315" s="4"/>
      <c r="DS315" s="4"/>
      <c r="DT315" s="4"/>
      <c r="DU315" s="3"/>
      <c r="DV315" s="3"/>
      <c r="DW315" s="3"/>
      <c r="DX315" s="3"/>
      <c r="DY315" s="3"/>
      <c r="DZ315" s="3"/>
      <c r="EA315" s="3"/>
    </row>
    <row r="316" spans="8:131" x14ac:dyDescent="0.3">
      <c r="H316" s="3"/>
      <c r="I316" s="3"/>
      <c r="J316" s="3"/>
      <c r="K316" s="23"/>
      <c r="L316" s="3"/>
      <c r="M316" s="24"/>
      <c r="N316" s="3"/>
      <c r="O316" s="3"/>
      <c r="P316" s="2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4"/>
      <c r="DD316" s="4"/>
      <c r="DE316" s="3"/>
      <c r="DF316" s="4"/>
      <c r="DG316" s="4"/>
      <c r="DH316" s="4"/>
      <c r="DI316" s="4"/>
      <c r="DJ316" s="4"/>
      <c r="DK316" s="4"/>
      <c r="DL316" s="4"/>
      <c r="DM316" s="4"/>
      <c r="DN316" s="4"/>
      <c r="DO316" s="4"/>
      <c r="DP316" s="4"/>
      <c r="DQ316" s="4"/>
      <c r="DR316" s="4"/>
      <c r="DS316" s="4"/>
      <c r="DT316" s="4"/>
      <c r="DU316" s="3"/>
      <c r="DV316" s="3"/>
      <c r="DW316" s="3"/>
      <c r="DX316" s="3"/>
      <c r="DY316" s="3"/>
      <c r="DZ316" s="3"/>
      <c r="EA316" s="3"/>
    </row>
    <row r="317" spans="8:131" x14ac:dyDescent="0.3">
      <c r="H317" s="3"/>
      <c r="I317" s="3"/>
      <c r="J317" s="3"/>
      <c r="K317" s="23"/>
      <c r="L317" s="3"/>
      <c r="M317" s="24"/>
      <c r="N317" s="3"/>
      <c r="O317" s="3"/>
      <c r="P317" s="2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4"/>
      <c r="DD317" s="4"/>
      <c r="DE317" s="3"/>
      <c r="DF317" s="4"/>
      <c r="DG317" s="4"/>
      <c r="DH317" s="4"/>
      <c r="DI317" s="4"/>
      <c r="DJ317" s="4"/>
      <c r="DK317" s="4"/>
      <c r="DL317" s="4"/>
      <c r="DM317" s="4"/>
      <c r="DN317" s="4"/>
      <c r="DO317" s="4"/>
      <c r="DP317" s="4"/>
      <c r="DQ317" s="4"/>
      <c r="DR317" s="4"/>
      <c r="DS317" s="4"/>
      <c r="DT317" s="4"/>
      <c r="DU317" s="3"/>
      <c r="DV317" s="3"/>
      <c r="DW317" s="3"/>
      <c r="DX317" s="3"/>
      <c r="DY317" s="3"/>
      <c r="DZ317" s="3"/>
      <c r="EA317" s="3"/>
    </row>
    <row r="318" spans="8:131" x14ac:dyDescent="0.3">
      <c r="H318" s="3"/>
      <c r="I318" s="3"/>
      <c r="J318" s="3"/>
      <c r="K318" s="23"/>
      <c r="L318" s="3"/>
      <c r="M318" s="24"/>
      <c r="N318" s="3"/>
      <c r="O318" s="3"/>
      <c r="P318" s="2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4"/>
      <c r="DD318" s="4"/>
      <c r="DE318" s="3"/>
      <c r="DF318" s="4"/>
      <c r="DG318" s="4"/>
      <c r="DH318" s="4"/>
      <c r="DI318" s="4"/>
      <c r="DJ318" s="4"/>
      <c r="DK318" s="4"/>
      <c r="DL318" s="4"/>
      <c r="DM318" s="4"/>
      <c r="DN318" s="4"/>
      <c r="DO318" s="4"/>
      <c r="DP318" s="4"/>
      <c r="DQ318" s="4"/>
      <c r="DR318" s="4"/>
      <c r="DS318" s="4"/>
      <c r="DT318" s="4"/>
      <c r="DU318" s="3"/>
      <c r="DV318" s="3"/>
      <c r="DW318" s="3"/>
      <c r="DX318" s="3"/>
      <c r="DY318" s="3"/>
      <c r="DZ318" s="3"/>
      <c r="EA318" s="3"/>
    </row>
    <row r="319" spans="8:131" x14ac:dyDescent="0.3">
      <c r="H319" s="3"/>
      <c r="I319" s="3"/>
      <c r="J319" s="3"/>
      <c r="K319" s="23"/>
      <c r="L319" s="3"/>
      <c r="M319" s="24"/>
      <c r="N319" s="3"/>
      <c r="O319" s="3"/>
      <c r="P319" s="2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4"/>
      <c r="DD319" s="4"/>
      <c r="DE319" s="3"/>
      <c r="DF319" s="4"/>
      <c r="DG319" s="4"/>
      <c r="DH319" s="4"/>
      <c r="DI319" s="4"/>
      <c r="DJ319" s="4"/>
      <c r="DK319" s="4"/>
      <c r="DL319" s="4"/>
      <c r="DM319" s="4"/>
      <c r="DN319" s="4"/>
      <c r="DO319" s="4"/>
      <c r="DP319" s="4"/>
      <c r="DQ319" s="4"/>
      <c r="DR319" s="4"/>
      <c r="DS319" s="4"/>
      <c r="DT319" s="4"/>
      <c r="DU319" s="3"/>
      <c r="DV319" s="3"/>
      <c r="DW319" s="3"/>
      <c r="DX319" s="3"/>
      <c r="DY319" s="3"/>
      <c r="DZ319" s="3"/>
      <c r="EA319" s="3"/>
    </row>
    <row r="320" spans="8:131" x14ac:dyDescent="0.3">
      <c r="H320" s="3"/>
      <c r="I320" s="3"/>
      <c r="J320" s="3"/>
      <c r="K320" s="23"/>
      <c r="L320" s="3"/>
      <c r="M320" s="24"/>
      <c r="N320" s="3"/>
      <c r="O320" s="3"/>
      <c r="P320" s="2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4"/>
      <c r="DD320" s="4"/>
      <c r="DE320" s="3"/>
      <c r="DF320" s="4"/>
      <c r="DG320" s="4"/>
      <c r="DH320" s="4"/>
      <c r="DI320" s="4"/>
      <c r="DJ320" s="4"/>
      <c r="DK320" s="4"/>
      <c r="DL320" s="4"/>
      <c r="DM320" s="4"/>
      <c r="DN320" s="4"/>
      <c r="DO320" s="4"/>
      <c r="DP320" s="4"/>
      <c r="DQ320" s="4"/>
      <c r="DR320" s="4"/>
      <c r="DS320" s="4"/>
      <c r="DT320" s="4"/>
      <c r="DU320" s="3"/>
      <c r="DV320" s="3"/>
      <c r="DW320" s="3"/>
      <c r="DX320" s="3"/>
      <c r="DY320" s="3"/>
      <c r="DZ320" s="3"/>
      <c r="EA320" s="3"/>
    </row>
    <row r="321" spans="8:131" x14ac:dyDescent="0.3">
      <c r="H321" s="3"/>
      <c r="I321" s="3"/>
      <c r="J321" s="3"/>
      <c r="K321" s="23"/>
      <c r="L321" s="3"/>
      <c r="M321" s="24"/>
      <c r="N321" s="3"/>
      <c r="O321" s="3"/>
      <c r="P321" s="2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4"/>
      <c r="DD321" s="4"/>
      <c r="DE321" s="3"/>
      <c r="DF321" s="4"/>
      <c r="DG321" s="4"/>
      <c r="DH321" s="4"/>
      <c r="DI321" s="4"/>
      <c r="DJ321" s="4"/>
      <c r="DK321" s="4"/>
      <c r="DL321" s="4"/>
      <c r="DM321" s="4"/>
      <c r="DN321" s="4"/>
      <c r="DO321" s="4"/>
      <c r="DP321" s="4"/>
      <c r="DQ321" s="4"/>
      <c r="DR321" s="4"/>
      <c r="DS321" s="4"/>
      <c r="DT321" s="4"/>
      <c r="DU321" s="3"/>
      <c r="DV321" s="3"/>
      <c r="DW321" s="3"/>
      <c r="DX321" s="3"/>
      <c r="DY321" s="3"/>
      <c r="DZ321" s="3"/>
      <c r="EA321" s="3"/>
    </row>
    <row r="322" spans="8:131" x14ac:dyDescent="0.3">
      <c r="H322" s="3"/>
      <c r="I322" s="3"/>
      <c r="J322" s="3"/>
      <c r="K322" s="23"/>
      <c r="L322" s="3"/>
      <c r="M322" s="24"/>
      <c r="N322" s="3"/>
      <c r="O322" s="3"/>
      <c r="P322" s="2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4"/>
      <c r="DD322" s="4"/>
      <c r="DE322" s="3"/>
      <c r="DF322" s="4"/>
      <c r="DG322" s="4"/>
      <c r="DH322" s="4"/>
      <c r="DI322" s="4"/>
      <c r="DJ322" s="4"/>
      <c r="DK322" s="4"/>
      <c r="DL322" s="4"/>
      <c r="DM322" s="4"/>
      <c r="DN322" s="4"/>
      <c r="DO322" s="4"/>
      <c r="DP322" s="4"/>
      <c r="DQ322" s="4"/>
      <c r="DR322" s="4"/>
      <c r="DS322" s="4"/>
      <c r="DT322" s="4"/>
      <c r="DU322" s="3"/>
      <c r="DV322" s="3"/>
      <c r="DW322" s="3"/>
      <c r="DX322" s="3"/>
      <c r="DY322" s="3"/>
      <c r="DZ322" s="3"/>
      <c r="EA322" s="3"/>
    </row>
    <row r="323" spans="8:131" x14ac:dyDescent="0.3">
      <c r="H323" s="3"/>
      <c r="I323" s="3"/>
      <c r="J323" s="3"/>
      <c r="K323" s="23"/>
      <c r="L323" s="3"/>
      <c r="M323" s="24"/>
      <c r="N323" s="3"/>
      <c r="O323" s="3"/>
      <c r="P323" s="2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4"/>
      <c r="DD323" s="4"/>
      <c r="DE323" s="3"/>
      <c r="DF323" s="4"/>
      <c r="DG323" s="4"/>
      <c r="DH323" s="4"/>
      <c r="DI323" s="4"/>
      <c r="DJ323" s="4"/>
      <c r="DK323" s="4"/>
      <c r="DL323" s="4"/>
      <c r="DM323" s="4"/>
      <c r="DN323" s="4"/>
      <c r="DO323" s="4"/>
      <c r="DP323" s="4"/>
      <c r="DQ323" s="4"/>
      <c r="DR323" s="4"/>
      <c r="DS323" s="4"/>
      <c r="DT323" s="4"/>
      <c r="DU323" s="3"/>
      <c r="DV323" s="3"/>
      <c r="DW323" s="3"/>
      <c r="DX323" s="3"/>
      <c r="DY323" s="3"/>
      <c r="DZ323" s="3"/>
      <c r="EA323" s="3"/>
    </row>
    <row r="324" spans="8:131" x14ac:dyDescent="0.3">
      <c r="H324" s="3"/>
      <c r="I324" s="3"/>
      <c r="J324" s="3"/>
      <c r="K324" s="23"/>
      <c r="L324" s="3"/>
      <c r="M324" s="24"/>
      <c r="N324" s="3"/>
      <c r="O324" s="3"/>
      <c r="P324" s="2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4"/>
      <c r="DD324" s="4"/>
      <c r="DE324" s="3"/>
      <c r="DF324" s="4"/>
      <c r="DG324" s="4"/>
      <c r="DH324" s="4"/>
      <c r="DI324" s="4"/>
      <c r="DJ324" s="4"/>
      <c r="DK324" s="4"/>
      <c r="DL324" s="4"/>
      <c r="DM324" s="4"/>
      <c r="DN324" s="4"/>
      <c r="DO324" s="4"/>
      <c r="DP324" s="4"/>
      <c r="DQ324" s="4"/>
      <c r="DR324" s="4"/>
      <c r="DS324" s="4"/>
      <c r="DT324" s="4"/>
      <c r="DU324" s="3"/>
      <c r="DV324" s="3"/>
      <c r="DW324" s="3"/>
      <c r="DX324" s="3"/>
      <c r="DY324" s="3"/>
      <c r="DZ324" s="3"/>
      <c r="EA324" s="3"/>
    </row>
    <row r="325" spans="8:131" x14ac:dyDescent="0.3">
      <c r="H325" s="3"/>
      <c r="I325" s="3"/>
      <c r="J325" s="3"/>
      <c r="K325" s="23"/>
      <c r="L325" s="3"/>
      <c r="M325" s="24"/>
      <c r="N325" s="3"/>
      <c r="O325" s="3"/>
      <c r="P325" s="2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4"/>
      <c r="DD325" s="4"/>
      <c r="DE325" s="3"/>
      <c r="DF325" s="4"/>
      <c r="DG325" s="4"/>
      <c r="DH325" s="4"/>
      <c r="DI325" s="4"/>
      <c r="DJ325" s="4"/>
      <c r="DK325" s="4"/>
      <c r="DL325" s="4"/>
      <c r="DM325" s="4"/>
      <c r="DN325" s="4"/>
      <c r="DO325" s="4"/>
      <c r="DP325" s="4"/>
      <c r="DQ325" s="4"/>
      <c r="DR325" s="4"/>
      <c r="DS325" s="4"/>
      <c r="DT325" s="4"/>
      <c r="DU325" s="3"/>
      <c r="DV325" s="3"/>
      <c r="DW325" s="3"/>
      <c r="DX325" s="3"/>
      <c r="DY325" s="3"/>
      <c r="DZ325" s="3"/>
      <c r="EA325" s="3"/>
    </row>
    <row r="326" spans="8:131" x14ac:dyDescent="0.3">
      <c r="H326" s="3"/>
      <c r="I326" s="3"/>
      <c r="J326" s="3"/>
      <c r="K326" s="23"/>
      <c r="L326" s="3"/>
      <c r="M326" s="24"/>
      <c r="N326" s="3"/>
      <c r="O326" s="3"/>
      <c r="P326" s="2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4"/>
      <c r="DD326" s="4"/>
      <c r="DE326" s="3"/>
      <c r="DF326" s="4"/>
      <c r="DG326" s="4"/>
      <c r="DH326" s="4"/>
      <c r="DI326" s="4"/>
      <c r="DJ326" s="4"/>
      <c r="DK326" s="4"/>
      <c r="DL326" s="4"/>
      <c r="DM326" s="4"/>
      <c r="DN326" s="4"/>
      <c r="DO326" s="4"/>
      <c r="DP326" s="4"/>
      <c r="DQ326" s="4"/>
      <c r="DR326" s="4"/>
      <c r="DS326" s="4"/>
      <c r="DT326" s="4"/>
      <c r="DU326" s="3"/>
      <c r="DV326" s="3"/>
      <c r="DW326" s="3"/>
      <c r="DX326" s="3"/>
      <c r="DY326" s="3"/>
      <c r="DZ326" s="3"/>
      <c r="EA326" s="3"/>
    </row>
    <row r="327" spans="8:131" x14ac:dyDescent="0.3">
      <c r="H327" s="3"/>
      <c r="I327" s="3"/>
      <c r="J327" s="3"/>
      <c r="K327" s="23"/>
      <c r="L327" s="3"/>
      <c r="M327" s="24"/>
      <c r="N327" s="3"/>
      <c r="O327" s="3"/>
      <c r="P327" s="2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4"/>
      <c r="DD327" s="4"/>
      <c r="DE327" s="3"/>
      <c r="DF327" s="4"/>
      <c r="DG327" s="4"/>
      <c r="DH327" s="4"/>
      <c r="DI327" s="4"/>
      <c r="DJ327" s="4"/>
      <c r="DK327" s="4"/>
      <c r="DL327" s="4"/>
      <c r="DM327" s="4"/>
      <c r="DN327" s="4"/>
      <c r="DO327" s="4"/>
      <c r="DP327" s="4"/>
      <c r="DQ327" s="4"/>
      <c r="DR327" s="4"/>
      <c r="DS327" s="4"/>
      <c r="DT327" s="4"/>
      <c r="DU327" s="3"/>
      <c r="DV327" s="3"/>
      <c r="DW327" s="3"/>
      <c r="DX327" s="3"/>
      <c r="DY327" s="3"/>
      <c r="DZ327" s="3"/>
      <c r="EA327" s="3"/>
    </row>
    <row r="328" spans="8:131" x14ac:dyDescent="0.3">
      <c r="H328" s="3"/>
      <c r="I328" s="3"/>
      <c r="J328" s="3"/>
      <c r="K328" s="23"/>
      <c r="L328" s="3"/>
      <c r="M328" s="24"/>
      <c r="N328" s="3"/>
      <c r="O328" s="3"/>
      <c r="P328" s="2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4"/>
      <c r="DD328" s="4"/>
      <c r="DE328" s="3"/>
      <c r="DF328" s="4"/>
      <c r="DG328" s="4"/>
      <c r="DH328" s="4"/>
      <c r="DI328" s="4"/>
      <c r="DJ328" s="4"/>
      <c r="DK328" s="4"/>
      <c r="DL328" s="4"/>
      <c r="DM328" s="4"/>
      <c r="DN328" s="4"/>
      <c r="DO328" s="4"/>
      <c r="DP328" s="4"/>
      <c r="DQ328" s="4"/>
      <c r="DR328" s="4"/>
      <c r="DS328" s="4"/>
      <c r="DT328" s="4"/>
      <c r="DU328" s="3"/>
      <c r="DV328" s="3"/>
      <c r="DW328" s="3"/>
      <c r="DX328" s="3"/>
      <c r="DY328" s="3"/>
      <c r="DZ328" s="3"/>
      <c r="EA328" s="3"/>
    </row>
    <row r="329" spans="8:131" x14ac:dyDescent="0.3">
      <c r="H329" s="3"/>
      <c r="I329" s="3"/>
      <c r="J329" s="3"/>
      <c r="K329" s="23"/>
      <c r="L329" s="3"/>
      <c r="M329" s="24"/>
      <c r="N329" s="3"/>
      <c r="O329" s="3"/>
      <c r="P329" s="2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4"/>
      <c r="DD329" s="4"/>
      <c r="DE329" s="3"/>
      <c r="DF329" s="4"/>
      <c r="DG329" s="4"/>
      <c r="DH329" s="4"/>
      <c r="DI329" s="4"/>
      <c r="DJ329" s="4"/>
      <c r="DK329" s="4"/>
      <c r="DL329" s="4"/>
      <c r="DM329" s="4"/>
      <c r="DN329" s="4"/>
      <c r="DO329" s="4"/>
      <c r="DP329" s="4"/>
      <c r="DQ329" s="4"/>
      <c r="DR329" s="4"/>
      <c r="DS329" s="4"/>
      <c r="DT329" s="4"/>
      <c r="DU329" s="3"/>
      <c r="DV329" s="3"/>
      <c r="DW329" s="3"/>
      <c r="DX329" s="3"/>
      <c r="DY329" s="3"/>
      <c r="DZ329" s="3"/>
      <c r="EA329" s="3"/>
    </row>
    <row r="330" spans="8:131" x14ac:dyDescent="0.3">
      <c r="H330" s="3"/>
      <c r="I330" s="3"/>
      <c r="J330" s="3"/>
      <c r="K330" s="23"/>
      <c r="L330" s="3"/>
      <c r="M330" s="24"/>
      <c r="N330" s="3"/>
      <c r="O330" s="3"/>
      <c r="P330" s="2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4"/>
      <c r="DD330" s="4"/>
      <c r="DE330" s="3"/>
      <c r="DF330" s="4"/>
      <c r="DG330" s="4"/>
      <c r="DH330" s="4"/>
      <c r="DI330" s="4"/>
      <c r="DJ330" s="4"/>
      <c r="DK330" s="4"/>
      <c r="DL330" s="4"/>
      <c r="DM330" s="4"/>
      <c r="DN330" s="4"/>
      <c r="DO330" s="4"/>
      <c r="DP330" s="4"/>
      <c r="DQ330" s="4"/>
      <c r="DR330" s="4"/>
      <c r="DS330" s="4"/>
      <c r="DT330" s="4"/>
      <c r="DU330" s="3"/>
      <c r="DV330" s="3"/>
      <c r="DW330" s="3"/>
      <c r="DX330" s="3"/>
      <c r="DY330" s="3"/>
      <c r="DZ330" s="3"/>
      <c r="EA330" s="3"/>
    </row>
    <row r="331" spans="8:131" x14ac:dyDescent="0.3">
      <c r="H331" s="3"/>
      <c r="I331" s="3"/>
      <c r="J331" s="3"/>
      <c r="K331" s="23"/>
      <c r="L331" s="3"/>
      <c r="M331" s="24"/>
      <c r="N331" s="3"/>
      <c r="O331" s="3"/>
      <c r="P331" s="2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4"/>
      <c r="DD331" s="4"/>
      <c r="DE331" s="3"/>
      <c r="DF331" s="4"/>
      <c r="DG331" s="4"/>
      <c r="DH331" s="4"/>
      <c r="DI331" s="4"/>
      <c r="DJ331" s="4"/>
      <c r="DK331" s="4"/>
      <c r="DL331" s="4"/>
      <c r="DM331" s="4"/>
      <c r="DN331" s="4"/>
      <c r="DO331" s="4"/>
      <c r="DP331" s="4"/>
      <c r="DQ331" s="4"/>
      <c r="DR331" s="4"/>
      <c r="DS331" s="4"/>
      <c r="DT331" s="4"/>
      <c r="DU331" s="3"/>
      <c r="DV331" s="3"/>
      <c r="DW331" s="3"/>
      <c r="DX331" s="3"/>
      <c r="DY331" s="3"/>
      <c r="DZ331" s="3"/>
      <c r="EA331" s="3"/>
    </row>
    <row r="332" spans="8:131" x14ac:dyDescent="0.3">
      <c r="H332" s="3"/>
      <c r="I332" s="3"/>
      <c r="J332" s="3"/>
      <c r="K332" s="23"/>
      <c r="L332" s="3"/>
      <c r="M332" s="24"/>
      <c r="N332" s="3"/>
      <c r="O332" s="3"/>
      <c r="P332" s="2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4"/>
      <c r="DD332" s="4"/>
      <c r="DE332" s="3"/>
      <c r="DF332" s="4"/>
      <c r="DG332" s="4"/>
      <c r="DH332" s="4"/>
      <c r="DI332" s="4"/>
      <c r="DJ332" s="4"/>
      <c r="DK332" s="4"/>
      <c r="DL332" s="4"/>
      <c r="DM332" s="4"/>
      <c r="DN332" s="4"/>
      <c r="DO332" s="4"/>
      <c r="DP332" s="4"/>
      <c r="DQ332" s="4"/>
      <c r="DR332" s="4"/>
      <c r="DS332" s="4"/>
      <c r="DT332" s="4"/>
      <c r="DU332" s="3"/>
      <c r="DV332" s="3"/>
      <c r="DW332" s="3"/>
      <c r="DX332" s="3"/>
      <c r="DY332" s="3"/>
      <c r="DZ332" s="3"/>
      <c r="EA332" s="3"/>
    </row>
    <row r="333" spans="8:131" x14ac:dyDescent="0.3">
      <c r="H333" s="3"/>
      <c r="I333" s="3"/>
      <c r="J333" s="3"/>
      <c r="K333" s="23"/>
      <c r="L333" s="3"/>
      <c r="M333" s="24"/>
      <c r="N333" s="3"/>
      <c r="O333" s="3"/>
      <c r="P333" s="2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4"/>
      <c r="DD333" s="4"/>
      <c r="DE333" s="3"/>
      <c r="DF333" s="4"/>
      <c r="DG333" s="4"/>
      <c r="DH333" s="4"/>
      <c r="DI333" s="4"/>
      <c r="DJ333" s="4"/>
      <c r="DK333" s="4"/>
      <c r="DL333" s="4"/>
      <c r="DM333" s="4"/>
      <c r="DN333" s="4"/>
      <c r="DO333" s="4"/>
      <c r="DP333" s="4"/>
      <c r="DQ333" s="4"/>
      <c r="DR333" s="4"/>
      <c r="DS333" s="4"/>
      <c r="DT333" s="4"/>
      <c r="DU333" s="3"/>
      <c r="DV333" s="3"/>
      <c r="DW333" s="3"/>
      <c r="DX333" s="3"/>
      <c r="DY333" s="3"/>
      <c r="DZ333" s="3"/>
      <c r="EA333" s="3"/>
    </row>
    <row r="334" spans="8:131" x14ac:dyDescent="0.3">
      <c r="H334" s="3"/>
      <c r="I334" s="3"/>
      <c r="J334" s="3"/>
      <c r="K334" s="23"/>
      <c r="L334" s="3"/>
      <c r="M334" s="24"/>
      <c r="N334" s="3"/>
      <c r="O334" s="3"/>
      <c r="P334" s="2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4"/>
      <c r="DD334" s="4"/>
      <c r="DE334" s="3"/>
      <c r="DF334" s="4"/>
      <c r="DG334" s="4"/>
      <c r="DH334" s="4"/>
      <c r="DI334" s="4"/>
      <c r="DJ334" s="4"/>
      <c r="DK334" s="4"/>
      <c r="DL334" s="4"/>
      <c r="DM334" s="4"/>
      <c r="DN334" s="4"/>
      <c r="DO334" s="4"/>
      <c r="DP334" s="4"/>
      <c r="DQ334" s="4"/>
      <c r="DR334" s="4"/>
      <c r="DS334" s="4"/>
      <c r="DT334" s="4"/>
      <c r="DU334" s="3"/>
      <c r="DV334" s="3"/>
      <c r="DW334" s="3"/>
      <c r="DX334" s="3"/>
      <c r="DY334" s="3"/>
      <c r="DZ334" s="3"/>
      <c r="EA334" s="3"/>
    </row>
    <row r="335" spans="8:131" x14ac:dyDescent="0.3">
      <c r="H335" s="3"/>
      <c r="I335" s="3"/>
      <c r="J335" s="3"/>
      <c r="K335" s="23"/>
      <c r="L335" s="3"/>
      <c r="M335" s="24"/>
      <c r="N335" s="3"/>
      <c r="O335" s="3"/>
      <c r="P335" s="2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4"/>
      <c r="DD335" s="4"/>
      <c r="DE335" s="3"/>
      <c r="DF335" s="4"/>
      <c r="DG335" s="4"/>
      <c r="DH335" s="4"/>
      <c r="DI335" s="4"/>
      <c r="DJ335" s="4"/>
      <c r="DK335" s="4"/>
      <c r="DL335" s="4"/>
      <c r="DM335" s="4"/>
      <c r="DN335" s="4"/>
      <c r="DO335" s="4"/>
      <c r="DP335" s="4"/>
      <c r="DQ335" s="4"/>
      <c r="DR335" s="4"/>
      <c r="DS335" s="4"/>
      <c r="DT335" s="4"/>
      <c r="DU335" s="3"/>
      <c r="DV335" s="3"/>
      <c r="DW335" s="3"/>
      <c r="DX335" s="3"/>
      <c r="DY335" s="3"/>
      <c r="DZ335" s="3"/>
      <c r="EA335" s="3"/>
    </row>
    <row r="336" spans="8:131" x14ac:dyDescent="0.3">
      <c r="H336" s="3"/>
      <c r="I336" s="3"/>
      <c r="J336" s="3"/>
      <c r="K336" s="23"/>
      <c r="L336" s="3"/>
      <c r="M336" s="24"/>
      <c r="N336" s="3"/>
      <c r="O336" s="3"/>
      <c r="P336" s="2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4"/>
      <c r="DD336" s="4"/>
      <c r="DE336" s="3"/>
      <c r="DF336" s="4"/>
      <c r="DG336" s="4"/>
      <c r="DH336" s="4"/>
      <c r="DI336" s="4"/>
      <c r="DJ336" s="4"/>
      <c r="DK336" s="4"/>
      <c r="DL336" s="4"/>
      <c r="DM336" s="4"/>
      <c r="DN336" s="4"/>
      <c r="DO336" s="4"/>
      <c r="DP336" s="4"/>
      <c r="DQ336" s="4"/>
      <c r="DR336" s="4"/>
      <c r="DS336" s="4"/>
      <c r="DT336" s="4"/>
      <c r="DU336" s="3"/>
      <c r="DV336" s="3"/>
      <c r="DW336" s="3"/>
      <c r="DX336" s="3"/>
      <c r="DY336" s="3"/>
      <c r="DZ336" s="3"/>
      <c r="EA336" s="3"/>
    </row>
    <row r="337" spans="8:131" x14ac:dyDescent="0.3">
      <c r="H337" s="3"/>
      <c r="I337" s="3"/>
      <c r="J337" s="3"/>
      <c r="K337" s="23"/>
      <c r="L337" s="3"/>
      <c r="M337" s="24"/>
      <c r="N337" s="3"/>
      <c r="O337" s="3"/>
      <c r="P337" s="2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4"/>
      <c r="DD337" s="4"/>
      <c r="DE337" s="3"/>
      <c r="DF337" s="4"/>
      <c r="DG337" s="4"/>
      <c r="DH337" s="4"/>
      <c r="DI337" s="4"/>
      <c r="DJ337" s="4"/>
      <c r="DK337" s="4"/>
      <c r="DL337" s="4"/>
      <c r="DM337" s="4"/>
      <c r="DN337" s="4"/>
      <c r="DO337" s="4"/>
      <c r="DP337" s="4"/>
      <c r="DQ337" s="4"/>
      <c r="DR337" s="4"/>
      <c r="DS337" s="4"/>
      <c r="DT337" s="4"/>
      <c r="DU337" s="3"/>
      <c r="DV337" s="3"/>
      <c r="DW337" s="3"/>
      <c r="DX337" s="3"/>
      <c r="DY337" s="3"/>
      <c r="DZ337" s="3"/>
      <c r="EA337" s="3"/>
    </row>
    <row r="338" spans="8:131" x14ac:dyDescent="0.3">
      <c r="H338" s="3"/>
      <c r="I338" s="3"/>
      <c r="J338" s="3"/>
      <c r="K338" s="23"/>
      <c r="L338" s="3"/>
      <c r="M338" s="24"/>
      <c r="N338" s="3"/>
      <c r="O338" s="3"/>
      <c r="P338" s="2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4"/>
      <c r="DD338" s="4"/>
      <c r="DE338" s="3"/>
      <c r="DF338" s="4"/>
      <c r="DG338" s="4"/>
      <c r="DH338" s="4"/>
      <c r="DI338" s="4"/>
      <c r="DJ338" s="4"/>
      <c r="DK338" s="4"/>
      <c r="DL338" s="4"/>
      <c r="DM338" s="4"/>
      <c r="DN338" s="4"/>
      <c r="DO338" s="4"/>
      <c r="DP338" s="4"/>
      <c r="DQ338" s="4"/>
      <c r="DR338" s="4"/>
      <c r="DS338" s="4"/>
      <c r="DT338" s="4"/>
      <c r="DU338" s="3"/>
      <c r="DV338" s="3"/>
      <c r="DW338" s="3"/>
      <c r="DX338" s="3"/>
      <c r="DY338" s="3"/>
      <c r="DZ338" s="3"/>
      <c r="EA338" s="3"/>
    </row>
    <row r="339" spans="8:131" x14ac:dyDescent="0.3">
      <c r="H339" s="3"/>
      <c r="I339" s="3"/>
      <c r="J339" s="3"/>
      <c r="K339" s="23"/>
      <c r="L339" s="3"/>
      <c r="M339" s="24"/>
      <c r="N339" s="3"/>
      <c r="O339" s="3"/>
      <c r="P339" s="2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4"/>
      <c r="DD339" s="4"/>
      <c r="DE339" s="3"/>
      <c r="DF339" s="4"/>
      <c r="DG339" s="4"/>
      <c r="DH339" s="4"/>
      <c r="DI339" s="4"/>
      <c r="DJ339" s="4"/>
      <c r="DK339" s="4"/>
      <c r="DL339" s="4"/>
      <c r="DM339" s="4"/>
      <c r="DN339" s="4"/>
      <c r="DO339" s="4"/>
      <c r="DP339" s="4"/>
      <c r="DQ339" s="4"/>
      <c r="DR339" s="4"/>
      <c r="DS339" s="4"/>
      <c r="DT339" s="4"/>
      <c r="DU339" s="3"/>
      <c r="DV339" s="3"/>
      <c r="DW339" s="3"/>
      <c r="DX339" s="3"/>
      <c r="DY339" s="3"/>
      <c r="DZ339" s="3"/>
      <c r="EA339" s="3"/>
    </row>
    <row r="340" spans="8:131" x14ac:dyDescent="0.3">
      <c r="H340" s="3"/>
      <c r="I340" s="3"/>
      <c r="J340" s="3"/>
      <c r="K340" s="23"/>
      <c r="L340" s="3"/>
      <c r="M340" s="24"/>
      <c r="N340" s="3"/>
      <c r="O340" s="3"/>
      <c r="P340" s="2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4"/>
      <c r="DD340" s="4"/>
      <c r="DE340" s="3"/>
      <c r="DF340" s="4"/>
      <c r="DG340" s="4"/>
      <c r="DH340" s="4"/>
      <c r="DI340" s="4"/>
      <c r="DJ340" s="4"/>
      <c r="DK340" s="4"/>
      <c r="DL340" s="4"/>
      <c r="DM340" s="4"/>
      <c r="DN340" s="4"/>
      <c r="DO340" s="4"/>
      <c r="DP340" s="4"/>
      <c r="DQ340" s="4"/>
      <c r="DR340" s="4"/>
      <c r="DS340" s="4"/>
      <c r="DT340" s="4"/>
      <c r="DU340" s="3"/>
      <c r="DV340" s="3"/>
      <c r="DW340" s="3"/>
      <c r="DX340" s="3"/>
      <c r="DY340" s="3"/>
      <c r="DZ340" s="3"/>
      <c r="EA340" s="3"/>
    </row>
    <row r="341" spans="8:131" x14ac:dyDescent="0.3">
      <c r="H341" s="3"/>
      <c r="I341" s="3"/>
      <c r="J341" s="3"/>
      <c r="K341" s="23"/>
      <c r="L341" s="3"/>
      <c r="M341" s="24"/>
      <c r="N341" s="3"/>
      <c r="O341" s="3"/>
      <c r="P341" s="2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4"/>
      <c r="DD341" s="4"/>
      <c r="DE341" s="3"/>
      <c r="DF341" s="4"/>
      <c r="DG341" s="4"/>
      <c r="DH341" s="4"/>
      <c r="DI341" s="4"/>
      <c r="DJ341" s="4"/>
      <c r="DK341" s="4"/>
      <c r="DL341" s="4"/>
      <c r="DM341" s="4"/>
      <c r="DN341" s="4"/>
      <c r="DO341" s="4"/>
      <c r="DP341" s="4"/>
      <c r="DQ341" s="4"/>
      <c r="DR341" s="4"/>
      <c r="DS341" s="4"/>
      <c r="DT341" s="4"/>
      <c r="DU341" s="3"/>
      <c r="DV341" s="3"/>
      <c r="DW341" s="3"/>
      <c r="DX341" s="3"/>
      <c r="DY341" s="3"/>
      <c r="DZ341" s="3"/>
      <c r="EA341" s="3"/>
    </row>
    <row r="342" spans="8:131" x14ac:dyDescent="0.3">
      <c r="H342" s="3"/>
      <c r="I342" s="3"/>
      <c r="J342" s="3"/>
      <c r="K342" s="23"/>
      <c r="L342" s="3"/>
      <c r="M342" s="24"/>
      <c r="N342" s="3"/>
      <c r="O342" s="3"/>
      <c r="P342" s="2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4"/>
      <c r="DD342" s="4"/>
      <c r="DE342" s="3"/>
      <c r="DF342" s="4"/>
      <c r="DG342" s="4"/>
      <c r="DH342" s="4"/>
      <c r="DI342" s="4"/>
      <c r="DJ342" s="4"/>
      <c r="DK342" s="4"/>
      <c r="DL342" s="4"/>
      <c r="DM342" s="4"/>
      <c r="DN342" s="4"/>
      <c r="DO342" s="4"/>
      <c r="DP342" s="4"/>
      <c r="DQ342" s="4"/>
      <c r="DR342" s="4"/>
      <c r="DS342" s="4"/>
      <c r="DT342" s="4"/>
      <c r="DU342" s="3"/>
      <c r="DV342" s="3"/>
      <c r="DW342" s="3"/>
      <c r="DX342" s="3"/>
      <c r="DY342" s="3"/>
      <c r="DZ342" s="3"/>
      <c r="EA342" s="3"/>
    </row>
    <row r="343" spans="8:131" x14ac:dyDescent="0.3">
      <c r="H343" s="3"/>
      <c r="I343" s="3"/>
      <c r="J343" s="3"/>
      <c r="K343" s="23"/>
      <c r="L343" s="3"/>
      <c r="M343" s="24"/>
      <c r="N343" s="3"/>
      <c r="O343" s="3"/>
      <c r="P343" s="2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4"/>
      <c r="DD343" s="4"/>
      <c r="DE343" s="3"/>
      <c r="DF343" s="4"/>
      <c r="DG343" s="4"/>
      <c r="DH343" s="4"/>
      <c r="DI343" s="4"/>
      <c r="DJ343" s="4"/>
      <c r="DK343" s="4"/>
      <c r="DL343" s="4"/>
      <c r="DM343" s="4"/>
      <c r="DN343" s="4"/>
      <c r="DO343" s="4"/>
      <c r="DP343" s="4"/>
      <c r="DQ343" s="4"/>
      <c r="DR343" s="4"/>
      <c r="DS343" s="4"/>
      <c r="DT343" s="4"/>
      <c r="DU343" s="3"/>
      <c r="DV343" s="3"/>
      <c r="DW343" s="3"/>
      <c r="DX343" s="3"/>
      <c r="DY343" s="3"/>
      <c r="DZ343" s="3"/>
      <c r="EA343" s="3"/>
    </row>
    <row r="344" spans="8:131" x14ac:dyDescent="0.3">
      <c r="H344" s="3"/>
      <c r="I344" s="3"/>
      <c r="J344" s="3"/>
      <c r="K344" s="23"/>
      <c r="L344" s="3"/>
      <c r="M344" s="24"/>
      <c r="N344" s="3"/>
      <c r="O344" s="3"/>
      <c r="P344" s="2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4"/>
      <c r="DD344" s="4"/>
      <c r="DE344" s="3"/>
      <c r="DF344" s="4"/>
      <c r="DG344" s="4"/>
      <c r="DH344" s="4"/>
      <c r="DI344" s="4"/>
      <c r="DJ344" s="4"/>
      <c r="DK344" s="4"/>
      <c r="DL344" s="4"/>
      <c r="DM344" s="4"/>
      <c r="DN344" s="4"/>
      <c r="DO344" s="4"/>
      <c r="DP344" s="4"/>
      <c r="DQ344" s="4"/>
      <c r="DR344" s="4"/>
      <c r="DS344" s="4"/>
      <c r="DT344" s="4"/>
      <c r="DU344" s="3"/>
      <c r="DV344" s="3"/>
      <c r="DW344" s="3"/>
      <c r="DX344" s="3"/>
      <c r="DY344" s="3"/>
      <c r="DZ344" s="3"/>
      <c r="EA344" s="3"/>
    </row>
    <row r="345" spans="8:131" x14ac:dyDescent="0.3">
      <c r="H345" s="3"/>
      <c r="I345" s="3"/>
      <c r="J345" s="3"/>
      <c r="K345" s="23"/>
      <c r="L345" s="3"/>
      <c r="M345" s="24"/>
      <c r="N345" s="3"/>
      <c r="O345" s="3"/>
      <c r="P345" s="2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4"/>
      <c r="DD345" s="4"/>
      <c r="DE345" s="3"/>
      <c r="DF345" s="4"/>
      <c r="DG345" s="4"/>
      <c r="DH345" s="4"/>
      <c r="DI345" s="4"/>
      <c r="DJ345" s="4"/>
      <c r="DK345" s="4"/>
      <c r="DL345" s="4"/>
      <c r="DM345" s="4"/>
      <c r="DN345" s="4"/>
      <c r="DO345" s="4"/>
      <c r="DP345" s="4"/>
      <c r="DQ345" s="4"/>
      <c r="DR345" s="4"/>
      <c r="DS345" s="4"/>
      <c r="DT345" s="4"/>
      <c r="DU345" s="3"/>
      <c r="DV345" s="3"/>
      <c r="DW345" s="3"/>
      <c r="DX345" s="3"/>
      <c r="DY345" s="3"/>
      <c r="DZ345" s="3"/>
      <c r="EA345" s="3"/>
    </row>
    <row r="346" spans="8:131" x14ac:dyDescent="0.3">
      <c r="H346" s="3"/>
      <c r="I346" s="3"/>
      <c r="J346" s="3"/>
      <c r="K346" s="23"/>
      <c r="L346" s="3"/>
      <c r="M346" s="24"/>
      <c r="N346" s="3"/>
      <c r="O346" s="3"/>
      <c r="P346" s="2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4"/>
      <c r="DD346" s="4"/>
      <c r="DE346" s="3"/>
      <c r="DF346" s="4"/>
      <c r="DG346" s="4"/>
      <c r="DH346" s="4"/>
      <c r="DI346" s="4"/>
      <c r="DJ346" s="4"/>
      <c r="DK346" s="4"/>
      <c r="DL346" s="4"/>
      <c r="DM346" s="4"/>
      <c r="DN346" s="4"/>
      <c r="DO346" s="4"/>
      <c r="DP346" s="4"/>
      <c r="DQ346" s="4"/>
      <c r="DR346" s="4"/>
      <c r="DS346" s="4"/>
      <c r="DT346" s="4"/>
      <c r="DU346" s="3"/>
      <c r="DV346" s="3"/>
      <c r="DW346" s="3"/>
      <c r="DX346" s="3"/>
      <c r="DY346" s="3"/>
      <c r="DZ346" s="3"/>
      <c r="EA346" s="3"/>
    </row>
    <row r="347" spans="8:131" x14ac:dyDescent="0.3">
      <c r="H347" s="3"/>
      <c r="I347" s="3"/>
      <c r="J347" s="3"/>
      <c r="K347" s="23"/>
      <c r="L347" s="3"/>
      <c r="M347" s="24"/>
      <c r="N347" s="3"/>
      <c r="O347" s="3"/>
      <c r="P347" s="2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4"/>
      <c r="DD347" s="4"/>
      <c r="DE347" s="3"/>
      <c r="DF347" s="4"/>
      <c r="DG347" s="4"/>
      <c r="DH347" s="4"/>
      <c r="DI347" s="4"/>
      <c r="DJ347" s="4"/>
      <c r="DK347" s="4"/>
      <c r="DL347" s="4"/>
      <c r="DM347" s="4"/>
      <c r="DN347" s="4"/>
      <c r="DO347" s="4"/>
      <c r="DP347" s="4"/>
      <c r="DQ347" s="4"/>
      <c r="DR347" s="4"/>
      <c r="DS347" s="4"/>
      <c r="DT347" s="4"/>
      <c r="DU347" s="3"/>
      <c r="DV347" s="3"/>
      <c r="DW347" s="3"/>
      <c r="DX347" s="3"/>
      <c r="DY347" s="3"/>
      <c r="DZ347" s="3"/>
      <c r="EA347" s="3"/>
    </row>
    <row r="348" spans="8:131" x14ac:dyDescent="0.3">
      <c r="H348" s="3"/>
      <c r="I348" s="3"/>
      <c r="J348" s="3"/>
      <c r="K348" s="23"/>
      <c r="L348" s="3"/>
      <c r="M348" s="24"/>
      <c r="N348" s="3"/>
      <c r="O348" s="3"/>
      <c r="P348" s="2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4"/>
      <c r="DD348" s="4"/>
      <c r="DE348" s="3"/>
      <c r="DF348" s="4"/>
      <c r="DG348" s="4"/>
      <c r="DH348" s="4"/>
      <c r="DI348" s="4"/>
      <c r="DJ348" s="4"/>
      <c r="DK348" s="4"/>
      <c r="DL348" s="4"/>
      <c r="DM348" s="4"/>
      <c r="DN348" s="4"/>
      <c r="DO348" s="4"/>
      <c r="DP348" s="4"/>
      <c r="DQ348" s="4"/>
      <c r="DR348" s="4"/>
      <c r="DS348" s="4"/>
      <c r="DT348" s="4"/>
      <c r="DU348" s="3"/>
      <c r="DV348" s="3"/>
      <c r="DW348" s="3"/>
      <c r="DX348" s="3"/>
      <c r="DY348" s="3"/>
      <c r="DZ348" s="3"/>
      <c r="EA348" s="3"/>
    </row>
    <row r="349" spans="8:131" x14ac:dyDescent="0.3">
      <c r="H349" s="3"/>
      <c r="I349" s="3"/>
      <c r="J349" s="3"/>
      <c r="K349" s="23"/>
      <c r="L349" s="3"/>
      <c r="M349" s="24"/>
      <c r="N349" s="3"/>
      <c r="O349" s="3"/>
      <c r="P349" s="2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4"/>
      <c r="DD349" s="4"/>
      <c r="DE349" s="3"/>
      <c r="DF349" s="4"/>
      <c r="DG349" s="4"/>
      <c r="DH349" s="4"/>
      <c r="DI349" s="4"/>
      <c r="DJ349" s="4"/>
      <c r="DK349" s="4"/>
      <c r="DL349" s="4"/>
      <c r="DM349" s="4"/>
      <c r="DN349" s="4"/>
      <c r="DO349" s="4"/>
      <c r="DP349" s="4"/>
      <c r="DQ349" s="4"/>
      <c r="DR349" s="4"/>
      <c r="DS349" s="4"/>
      <c r="DT349" s="4"/>
      <c r="DU349" s="3"/>
      <c r="DV349" s="3"/>
      <c r="DW349" s="3"/>
      <c r="DX349" s="3"/>
      <c r="DY349" s="3"/>
      <c r="DZ349" s="3"/>
      <c r="EA349" s="3"/>
    </row>
    <row r="350" spans="8:131" x14ac:dyDescent="0.3">
      <c r="H350" s="3"/>
      <c r="I350" s="3"/>
      <c r="J350" s="3"/>
      <c r="K350" s="23"/>
      <c r="L350" s="3"/>
      <c r="M350" s="24"/>
      <c r="N350" s="3"/>
      <c r="O350" s="3"/>
      <c r="P350" s="2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4"/>
      <c r="DD350" s="4"/>
      <c r="DE350" s="3"/>
      <c r="DF350" s="4"/>
      <c r="DG350" s="4"/>
      <c r="DH350" s="4"/>
      <c r="DI350" s="4"/>
      <c r="DJ350" s="4"/>
      <c r="DK350" s="4"/>
      <c r="DL350" s="4"/>
      <c r="DM350" s="4"/>
      <c r="DN350" s="4"/>
      <c r="DO350" s="4"/>
      <c r="DP350" s="4"/>
      <c r="DQ350" s="4"/>
      <c r="DR350" s="4"/>
      <c r="DS350" s="4"/>
      <c r="DT350" s="4"/>
      <c r="DU350" s="3"/>
      <c r="DV350" s="3"/>
      <c r="DW350" s="3"/>
      <c r="DX350" s="3"/>
      <c r="DY350" s="3"/>
      <c r="DZ350" s="3"/>
      <c r="EA350" s="3"/>
    </row>
    <row r="351" spans="8:131" x14ac:dyDescent="0.3">
      <c r="H351" s="3"/>
      <c r="I351" s="3"/>
      <c r="J351" s="3"/>
      <c r="K351" s="23"/>
      <c r="L351" s="3"/>
      <c r="M351" s="24"/>
      <c r="N351" s="3"/>
      <c r="O351" s="3"/>
      <c r="P351" s="2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4"/>
      <c r="DD351" s="4"/>
      <c r="DE351" s="3"/>
      <c r="DF351" s="4"/>
      <c r="DG351" s="4"/>
      <c r="DH351" s="4"/>
      <c r="DI351" s="4"/>
      <c r="DJ351" s="4"/>
      <c r="DK351" s="4"/>
      <c r="DL351" s="4"/>
      <c r="DM351" s="4"/>
      <c r="DN351" s="4"/>
      <c r="DO351" s="4"/>
      <c r="DP351" s="4"/>
      <c r="DQ351" s="4"/>
      <c r="DR351" s="4"/>
      <c r="DS351" s="4"/>
      <c r="DT351" s="4"/>
      <c r="DU351" s="3"/>
      <c r="DV351" s="3"/>
      <c r="DW351" s="3"/>
      <c r="DX351" s="3"/>
      <c r="DY351" s="3"/>
      <c r="DZ351" s="3"/>
      <c r="EA351" s="3"/>
    </row>
    <row r="352" spans="8:131" x14ac:dyDescent="0.3">
      <c r="H352" s="3"/>
      <c r="I352" s="3"/>
      <c r="J352" s="3"/>
      <c r="K352" s="23"/>
      <c r="L352" s="3"/>
      <c r="M352" s="24"/>
      <c r="N352" s="3"/>
      <c r="O352" s="3"/>
      <c r="P352" s="2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4"/>
      <c r="DD352" s="4"/>
      <c r="DE352" s="3"/>
      <c r="DF352" s="4"/>
      <c r="DG352" s="4"/>
      <c r="DH352" s="4"/>
      <c r="DI352" s="4"/>
      <c r="DJ352" s="4"/>
      <c r="DK352" s="4"/>
      <c r="DL352" s="4"/>
      <c r="DM352" s="4"/>
      <c r="DN352" s="4"/>
      <c r="DO352" s="4"/>
      <c r="DP352" s="4"/>
      <c r="DQ352" s="4"/>
      <c r="DR352" s="4"/>
      <c r="DS352" s="4"/>
      <c r="DT352" s="4"/>
      <c r="DU352" s="3"/>
      <c r="DV352" s="3"/>
      <c r="DW352" s="3"/>
      <c r="DX352" s="3"/>
      <c r="DY352" s="3"/>
      <c r="DZ352" s="3"/>
      <c r="EA352" s="3"/>
    </row>
    <row r="353" spans="8:131" x14ac:dyDescent="0.3">
      <c r="H353" s="3"/>
      <c r="I353" s="3"/>
      <c r="J353" s="3"/>
      <c r="K353" s="23"/>
      <c r="L353" s="3"/>
      <c r="M353" s="24"/>
      <c r="N353" s="3"/>
      <c r="O353" s="3"/>
      <c r="P353" s="2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4"/>
      <c r="DD353" s="4"/>
      <c r="DE353" s="3"/>
      <c r="DF353" s="4"/>
      <c r="DG353" s="4"/>
      <c r="DH353" s="4"/>
      <c r="DI353" s="4"/>
      <c r="DJ353" s="4"/>
      <c r="DK353" s="4"/>
      <c r="DL353" s="4"/>
      <c r="DM353" s="4"/>
      <c r="DN353" s="4"/>
      <c r="DO353" s="4"/>
      <c r="DP353" s="4"/>
      <c r="DQ353" s="4"/>
      <c r="DR353" s="4"/>
      <c r="DS353" s="4"/>
      <c r="DT353" s="4"/>
      <c r="DU353" s="3"/>
      <c r="DV353" s="3"/>
      <c r="DW353" s="3"/>
      <c r="DX353" s="3"/>
      <c r="DY353" s="3"/>
      <c r="DZ353" s="3"/>
      <c r="EA353" s="3"/>
    </row>
    <row r="354" spans="8:131" x14ac:dyDescent="0.3">
      <c r="H354" s="3"/>
      <c r="I354" s="3"/>
      <c r="J354" s="3"/>
      <c r="K354" s="23"/>
      <c r="L354" s="3"/>
      <c r="M354" s="24"/>
      <c r="N354" s="3"/>
      <c r="O354" s="3"/>
      <c r="P354" s="2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4"/>
      <c r="DD354" s="4"/>
      <c r="DE354" s="3"/>
      <c r="DF354" s="4"/>
      <c r="DG354" s="4"/>
      <c r="DH354" s="4"/>
      <c r="DI354" s="4"/>
      <c r="DJ354" s="4"/>
      <c r="DK354" s="4"/>
      <c r="DL354" s="4"/>
      <c r="DM354" s="4"/>
      <c r="DN354" s="4"/>
      <c r="DO354" s="4"/>
      <c r="DP354" s="4"/>
      <c r="DQ354" s="4"/>
      <c r="DR354" s="4"/>
      <c r="DS354" s="4"/>
      <c r="DT354" s="4"/>
      <c r="DU354" s="3"/>
      <c r="DV354" s="3"/>
      <c r="DW354" s="3"/>
      <c r="DX354" s="3"/>
      <c r="DY354" s="3"/>
      <c r="DZ354" s="3"/>
      <c r="EA354" s="3"/>
    </row>
    <row r="355" spans="8:131" x14ac:dyDescent="0.3">
      <c r="H355" s="3"/>
      <c r="I355" s="3"/>
      <c r="J355" s="3"/>
      <c r="K355" s="23"/>
      <c r="L355" s="3"/>
      <c r="M355" s="24"/>
      <c r="N355" s="3"/>
      <c r="O355" s="3"/>
      <c r="P355" s="2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4"/>
      <c r="DD355" s="4"/>
      <c r="DE355" s="3"/>
      <c r="DF355" s="4"/>
      <c r="DG355" s="4"/>
      <c r="DH355" s="4"/>
      <c r="DI355" s="4"/>
      <c r="DJ355" s="4"/>
      <c r="DK355" s="4"/>
      <c r="DL355" s="4"/>
      <c r="DM355" s="4"/>
      <c r="DN355" s="4"/>
      <c r="DO355" s="4"/>
      <c r="DP355" s="4"/>
      <c r="DQ355" s="4"/>
      <c r="DR355" s="4"/>
      <c r="DS355" s="4"/>
      <c r="DT355" s="4"/>
      <c r="DU355" s="3"/>
      <c r="DV355" s="3"/>
      <c r="DW355" s="3"/>
      <c r="DX355" s="3"/>
      <c r="DY355" s="3"/>
      <c r="DZ355" s="3"/>
      <c r="EA355" s="3"/>
    </row>
    <row r="356" spans="8:131" x14ac:dyDescent="0.3">
      <c r="H356" s="3"/>
      <c r="I356" s="3"/>
      <c r="J356" s="3"/>
      <c r="K356" s="23"/>
      <c r="L356" s="3"/>
      <c r="M356" s="24"/>
      <c r="N356" s="3"/>
      <c r="O356" s="3"/>
      <c r="P356" s="2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4"/>
      <c r="DD356" s="4"/>
      <c r="DE356" s="3"/>
      <c r="DF356" s="4"/>
      <c r="DG356" s="4"/>
      <c r="DH356" s="4"/>
      <c r="DI356" s="4"/>
      <c r="DJ356" s="4"/>
      <c r="DK356" s="4"/>
      <c r="DL356" s="4"/>
      <c r="DM356" s="4"/>
      <c r="DN356" s="4"/>
      <c r="DO356" s="4"/>
      <c r="DP356" s="4"/>
      <c r="DQ356" s="4"/>
      <c r="DR356" s="4"/>
      <c r="DS356" s="4"/>
      <c r="DT356" s="4"/>
      <c r="DU356" s="3"/>
      <c r="DV356" s="3"/>
      <c r="DW356" s="3"/>
      <c r="DX356" s="3"/>
      <c r="DY356" s="3"/>
      <c r="DZ356" s="3"/>
      <c r="EA356" s="3"/>
    </row>
    <row r="357" spans="8:131" x14ac:dyDescent="0.3">
      <c r="H357" s="3"/>
      <c r="I357" s="3"/>
      <c r="J357" s="3"/>
      <c r="K357" s="23"/>
      <c r="L357" s="3"/>
      <c r="M357" s="24"/>
      <c r="N357" s="3"/>
      <c r="O357" s="3"/>
      <c r="P357" s="2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4"/>
      <c r="DD357" s="4"/>
      <c r="DE357" s="3"/>
      <c r="DF357" s="4"/>
      <c r="DG357" s="4"/>
      <c r="DH357" s="4"/>
      <c r="DI357" s="4"/>
      <c r="DJ357" s="4"/>
      <c r="DK357" s="4"/>
      <c r="DL357" s="4"/>
      <c r="DM357" s="4"/>
      <c r="DN357" s="4"/>
      <c r="DO357" s="4"/>
      <c r="DP357" s="4"/>
      <c r="DQ357" s="4"/>
      <c r="DR357" s="4"/>
      <c r="DS357" s="4"/>
      <c r="DT357" s="4"/>
      <c r="DU357" s="3"/>
      <c r="DV357" s="3"/>
      <c r="DW357" s="3"/>
      <c r="DX357" s="3"/>
      <c r="DY357" s="3"/>
      <c r="DZ357" s="3"/>
      <c r="EA357" s="3"/>
    </row>
    <row r="358" spans="8:131" x14ac:dyDescent="0.3">
      <c r="H358" s="3"/>
      <c r="I358" s="3"/>
      <c r="J358" s="3"/>
      <c r="K358" s="23"/>
      <c r="L358" s="3"/>
      <c r="M358" s="24"/>
      <c r="N358" s="3"/>
      <c r="O358" s="3"/>
      <c r="P358" s="2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4"/>
      <c r="DD358" s="4"/>
      <c r="DE358" s="3"/>
      <c r="DF358" s="4"/>
      <c r="DG358" s="4"/>
      <c r="DH358" s="4"/>
      <c r="DI358" s="4"/>
      <c r="DJ358" s="4"/>
      <c r="DK358" s="4"/>
      <c r="DL358" s="4"/>
      <c r="DM358" s="4"/>
      <c r="DN358" s="4"/>
      <c r="DO358" s="4"/>
      <c r="DP358" s="4"/>
      <c r="DQ358" s="4"/>
      <c r="DR358" s="4"/>
      <c r="DS358" s="4"/>
      <c r="DT358" s="4"/>
      <c r="DU358" s="3"/>
      <c r="DV358" s="3"/>
      <c r="DW358" s="3"/>
      <c r="DX358" s="3"/>
      <c r="DY358" s="3"/>
      <c r="DZ358" s="3"/>
      <c r="EA358" s="3"/>
    </row>
    <row r="359" spans="8:131" x14ac:dyDescent="0.3">
      <c r="H359" s="3"/>
      <c r="I359" s="3"/>
      <c r="J359" s="3"/>
      <c r="K359" s="23"/>
      <c r="L359" s="3"/>
      <c r="M359" s="24"/>
      <c r="N359" s="3"/>
      <c r="O359" s="3"/>
      <c r="P359" s="2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4"/>
      <c r="DD359" s="4"/>
      <c r="DE359" s="3"/>
      <c r="DF359" s="4"/>
      <c r="DG359" s="4"/>
      <c r="DH359" s="4"/>
      <c r="DI359" s="4"/>
      <c r="DJ359" s="4"/>
      <c r="DK359" s="4"/>
      <c r="DL359" s="4"/>
      <c r="DM359" s="4"/>
      <c r="DN359" s="4"/>
      <c r="DO359" s="4"/>
      <c r="DP359" s="4"/>
      <c r="DQ359" s="4"/>
      <c r="DR359" s="4"/>
      <c r="DS359" s="4"/>
      <c r="DT359" s="4"/>
      <c r="DU359" s="3"/>
      <c r="DV359" s="3"/>
      <c r="DW359" s="3"/>
      <c r="DX359" s="3"/>
      <c r="DY359" s="3"/>
      <c r="DZ359" s="3"/>
      <c r="EA359" s="3"/>
    </row>
    <row r="360" spans="8:131" x14ac:dyDescent="0.3">
      <c r="H360" s="3"/>
      <c r="I360" s="3"/>
      <c r="J360" s="3"/>
      <c r="K360" s="23"/>
      <c r="L360" s="3"/>
      <c r="M360" s="24"/>
      <c r="N360" s="3"/>
      <c r="O360" s="3"/>
      <c r="P360" s="2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4"/>
      <c r="DD360" s="4"/>
      <c r="DE360" s="3"/>
      <c r="DF360" s="4"/>
      <c r="DG360" s="4"/>
      <c r="DH360" s="4"/>
      <c r="DI360" s="4"/>
      <c r="DJ360" s="4"/>
      <c r="DK360" s="4"/>
      <c r="DL360" s="4"/>
      <c r="DM360" s="4"/>
      <c r="DN360" s="4"/>
      <c r="DO360" s="4"/>
      <c r="DP360" s="4"/>
      <c r="DQ360" s="4"/>
      <c r="DR360" s="4"/>
      <c r="DS360" s="4"/>
      <c r="DT360" s="4"/>
      <c r="DU360" s="3"/>
      <c r="DV360" s="3"/>
      <c r="DW360" s="3"/>
      <c r="DX360" s="3"/>
      <c r="DY360" s="3"/>
      <c r="DZ360" s="3"/>
      <c r="EA360" s="3"/>
    </row>
    <row r="361" spans="8:131" x14ac:dyDescent="0.3">
      <c r="H361" s="3"/>
      <c r="I361" s="3"/>
      <c r="J361" s="3"/>
      <c r="K361" s="23"/>
      <c r="L361" s="3"/>
      <c r="M361" s="24"/>
      <c r="N361" s="3"/>
      <c r="O361" s="3"/>
      <c r="P361" s="2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4"/>
      <c r="DD361" s="4"/>
      <c r="DE361" s="3"/>
      <c r="DF361" s="4"/>
      <c r="DG361" s="4"/>
      <c r="DH361" s="4"/>
      <c r="DI361" s="4"/>
      <c r="DJ361" s="4"/>
      <c r="DK361" s="4"/>
      <c r="DL361" s="4"/>
      <c r="DM361" s="4"/>
      <c r="DN361" s="4"/>
      <c r="DO361" s="4"/>
      <c r="DP361" s="4"/>
      <c r="DQ361" s="4"/>
      <c r="DR361" s="4"/>
      <c r="DS361" s="4"/>
      <c r="DT361" s="4"/>
      <c r="DU361" s="3"/>
      <c r="DV361" s="3"/>
      <c r="DW361" s="3"/>
      <c r="DX361" s="3"/>
      <c r="DY361" s="3"/>
      <c r="DZ361" s="3"/>
      <c r="EA361" s="3"/>
    </row>
    <row r="362" spans="8:131" x14ac:dyDescent="0.3">
      <c r="H362" s="3"/>
      <c r="I362" s="3"/>
      <c r="J362" s="3"/>
      <c r="K362" s="23"/>
      <c r="L362" s="3"/>
      <c r="M362" s="24"/>
      <c r="N362" s="3"/>
      <c r="O362" s="3"/>
      <c r="P362" s="2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4"/>
      <c r="DD362" s="4"/>
      <c r="DE362" s="3"/>
      <c r="DF362" s="4"/>
      <c r="DG362" s="4"/>
      <c r="DH362" s="4"/>
      <c r="DI362" s="4"/>
      <c r="DJ362" s="4"/>
      <c r="DK362" s="4"/>
      <c r="DL362" s="4"/>
      <c r="DM362" s="4"/>
      <c r="DN362" s="4"/>
      <c r="DO362" s="4"/>
      <c r="DP362" s="4"/>
      <c r="DQ362" s="4"/>
      <c r="DR362" s="4"/>
      <c r="DS362" s="4"/>
      <c r="DT362" s="4"/>
      <c r="DU362" s="3"/>
      <c r="DV362" s="3"/>
      <c r="DW362" s="3"/>
      <c r="DX362" s="3"/>
      <c r="DY362" s="3"/>
      <c r="DZ362" s="3"/>
      <c r="EA362" s="3"/>
    </row>
    <row r="363" spans="8:131" x14ac:dyDescent="0.3">
      <c r="H363" s="3"/>
      <c r="I363" s="3"/>
      <c r="J363" s="3"/>
      <c r="K363" s="23"/>
      <c r="L363" s="3"/>
      <c r="M363" s="24"/>
      <c r="N363" s="3"/>
      <c r="O363" s="3"/>
      <c r="P363" s="2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4"/>
      <c r="DD363" s="4"/>
      <c r="DE363" s="3"/>
      <c r="DF363" s="4"/>
      <c r="DG363" s="4"/>
      <c r="DH363" s="4"/>
      <c r="DI363" s="4"/>
      <c r="DJ363" s="4"/>
      <c r="DK363" s="4"/>
      <c r="DL363" s="4"/>
      <c r="DM363" s="4"/>
      <c r="DN363" s="4"/>
      <c r="DO363" s="4"/>
      <c r="DP363" s="4"/>
      <c r="DQ363" s="4"/>
      <c r="DR363" s="4"/>
      <c r="DS363" s="4"/>
      <c r="DT363" s="4"/>
      <c r="DU363" s="3"/>
      <c r="DV363" s="3"/>
      <c r="DW363" s="3"/>
      <c r="DX363" s="3"/>
      <c r="DY363" s="3"/>
      <c r="DZ363" s="3"/>
      <c r="EA363" s="3"/>
    </row>
    <row r="364" spans="8:131" x14ac:dyDescent="0.3">
      <c r="H364" s="3"/>
      <c r="I364" s="3"/>
      <c r="J364" s="3"/>
      <c r="K364" s="23"/>
      <c r="L364" s="3"/>
      <c r="M364" s="24"/>
      <c r="N364" s="3"/>
      <c r="O364" s="3"/>
      <c r="P364" s="2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4"/>
      <c r="DD364" s="4"/>
      <c r="DE364" s="3"/>
      <c r="DF364" s="4"/>
      <c r="DG364" s="4"/>
      <c r="DH364" s="4"/>
      <c r="DI364" s="4"/>
      <c r="DJ364" s="4"/>
      <c r="DK364" s="4"/>
      <c r="DL364" s="4"/>
      <c r="DM364" s="4"/>
      <c r="DN364" s="4"/>
      <c r="DO364" s="4"/>
      <c r="DP364" s="4"/>
      <c r="DQ364" s="4"/>
      <c r="DR364" s="4"/>
      <c r="DS364" s="4"/>
      <c r="DT364" s="4"/>
      <c r="DU364" s="3"/>
      <c r="DV364" s="3"/>
      <c r="DW364" s="3"/>
      <c r="DX364" s="3"/>
      <c r="DY364" s="3"/>
      <c r="DZ364" s="3"/>
      <c r="EA364" s="3"/>
    </row>
    <row r="365" spans="8:131" x14ac:dyDescent="0.3">
      <c r="H365" s="3"/>
      <c r="I365" s="3"/>
      <c r="J365" s="3"/>
      <c r="K365" s="23"/>
      <c r="L365" s="3"/>
      <c r="M365" s="24"/>
      <c r="N365" s="3"/>
      <c r="O365" s="3"/>
      <c r="P365" s="2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4"/>
      <c r="DD365" s="4"/>
      <c r="DE365" s="3"/>
      <c r="DF365" s="4"/>
      <c r="DG365" s="4"/>
      <c r="DH365" s="4"/>
      <c r="DI365" s="4"/>
      <c r="DJ365" s="4"/>
      <c r="DK365" s="4"/>
      <c r="DL365" s="4"/>
      <c r="DM365" s="4"/>
      <c r="DN365" s="4"/>
      <c r="DO365" s="4"/>
      <c r="DP365" s="4"/>
      <c r="DQ365" s="4"/>
      <c r="DR365" s="4"/>
      <c r="DS365" s="4"/>
      <c r="DT365" s="4"/>
      <c r="DU365" s="3"/>
      <c r="DV365" s="3"/>
      <c r="DW365" s="3"/>
      <c r="DX365" s="3"/>
      <c r="DY365" s="3"/>
      <c r="DZ365" s="3"/>
      <c r="EA365" s="3"/>
    </row>
    <row r="366" spans="8:131" x14ac:dyDescent="0.3">
      <c r="H366" s="3"/>
      <c r="I366" s="3"/>
      <c r="J366" s="3"/>
      <c r="K366" s="23"/>
      <c r="L366" s="3"/>
      <c r="M366" s="24"/>
      <c r="N366" s="3"/>
      <c r="O366" s="3"/>
      <c r="P366" s="2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4"/>
      <c r="DD366" s="4"/>
      <c r="DE366" s="3"/>
      <c r="DF366" s="4"/>
      <c r="DG366" s="4"/>
      <c r="DH366" s="4"/>
      <c r="DI366" s="4"/>
      <c r="DJ366" s="4"/>
      <c r="DK366" s="4"/>
      <c r="DL366" s="4"/>
      <c r="DM366" s="4"/>
      <c r="DN366" s="4"/>
      <c r="DO366" s="4"/>
      <c r="DP366" s="4"/>
      <c r="DQ366" s="4"/>
      <c r="DR366" s="4"/>
      <c r="DS366" s="4"/>
      <c r="DT366" s="4"/>
      <c r="DU366" s="3"/>
      <c r="DV366" s="3"/>
      <c r="DW366" s="3"/>
      <c r="DX366" s="3"/>
      <c r="DY366" s="3"/>
      <c r="DZ366" s="3"/>
      <c r="EA366" s="3"/>
    </row>
    <row r="367" spans="8:131" x14ac:dyDescent="0.3">
      <c r="H367" s="3"/>
      <c r="I367" s="3"/>
      <c r="J367" s="3"/>
      <c r="K367" s="23"/>
      <c r="L367" s="3"/>
      <c r="M367" s="24"/>
      <c r="N367" s="3"/>
      <c r="O367" s="3"/>
      <c r="P367" s="2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4"/>
      <c r="DD367" s="4"/>
      <c r="DE367" s="3"/>
      <c r="DF367" s="4"/>
      <c r="DG367" s="4"/>
      <c r="DH367" s="4"/>
      <c r="DI367" s="4"/>
      <c r="DJ367" s="4"/>
      <c r="DK367" s="4"/>
      <c r="DL367" s="4"/>
      <c r="DM367" s="4"/>
      <c r="DN367" s="4"/>
      <c r="DO367" s="4"/>
      <c r="DP367" s="4"/>
      <c r="DQ367" s="4"/>
      <c r="DR367" s="4"/>
      <c r="DS367" s="4"/>
      <c r="DT367" s="4"/>
      <c r="DU367" s="3"/>
      <c r="DV367" s="3"/>
      <c r="DW367" s="3"/>
      <c r="DX367" s="3"/>
      <c r="DY367" s="3"/>
      <c r="DZ367" s="3"/>
      <c r="EA367" s="3"/>
    </row>
    <row r="368" spans="8:131" x14ac:dyDescent="0.3">
      <c r="H368" s="3"/>
      <c r="I368" s="3"/>
      <c r="J368" s="3"/>
      <c r="K368" s="23"/>
      <c r="L368" s="3"/>
      <c r="M368" s="24"/>
      <c r="N368" s="3"/>
      <c r="O368" s="3"/>
      <c r="P368" s="2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4"/>
      <c r="DD368" s="4"/>
      <c r="DE368" s="3"/>
      <c r="DF368" s="4"/>
      <c r="DG368" s="4"/>
      <c r="DH368" s="4"/>
      <c r="DI368" s="4"/>
      <c r="DJ368" s="4"/>
      <c r="DK368" s="4"/>
      <c r="DL368" s="4"/>
      <c r="DM368" s="4"/>
      <c r="DN368" s="4"/>
      <c r="DO368" s="4"/>
      <c r="DP368" s="4"/>
      <c r="DQ368" s="4"/>
      <c r="DR368" s="4"/>
      <c r="DS368" s="4"/>
      <c r="DT368" s="4"/>
      <c r="DU368" s="3"/>
      <c r="DV368" s="3"/>
      <c r="DW368" s="3"/>
      <c r="DX368" s="3"/>
      <c r="DY368" s="3"/>
      <c r="DZ368" s="3"/>
      <c r="EA368" s="3"/>
    </row>
    <row r="369" spans="8:131" x14ac:dyDescent="0.3">
      <c r="H369" s="3"/>
      <c r="I369" s="3"/>
      <c r="J369" s="3"/>
      <c r="K369" s="23"/>
      <c r="L369" s="3"/>
      <c r="M369" s="24"/>
      <c r="N369" s="3"/>
      <c r="O369" s="3"/>
      <c r="P369" s="2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4"/>
      <c r="DD369" s="4"/>
      <c r="DE369" s="3"/>
      <c r="DF369" s="4"/>
      <c r="DG369" s="4"/>
      <c r="DH369" s="4"/>
      <c r="DI369" s="4"/>
      <c r="DJ369" s="4"/>
      <c r="DK369" s="4"/>
      <c r="DL369" s="4"/>
      <c r="DM369" s="4"/>
      <c r="DN369" s="4"/>
      <c r="DO369" s="4"/>
      <c r="DP369" s="4"/>
      <c r="DQ369" s="4"/>
      <c r="DR369" s="4"/>
      <c r="DS369" s="4"/>
      <c r="DT369" s="4"/>
      <c r="DU369" s="3"/>
      <c r="DV369" s="3"/>
      <c r="DW369" s="3"/>
      <c r="DX369" s="3"/>
      <c r="DY369" s="3"/>
      <c r="DZ369" s="3"/>
      <c r="EA369" s="3"/>
    </row>
    <row r="370" spans="8:131" x14ac:dyDescent="0.3">
      <c r="H370" s="3"/>
      <c r="I370" s="3"/>
      <c r="J370" s="3"/>
      <c r="K370" s="23"/>
      <c r="L370" s="3"/>
      <c r="M370" s="24"/>
      <c r="N370" s="3"/>
      <c r="O370" s="3"/>
      <c r="P370" s="2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4"/>
      <c r="DD370" s="4"/>
      <c r="DE370" s="3"/>
      <c r="DF370" s="4"/>
      <c r="DG370" s="4"/>
      <c r="DH370" s="4"/>
      <c r="DI370" s="4"/>
      <c r="DJ370" s="4"/>
      <c r="DK370" s="4"/>
      <c r="DL370" s="4"/>
      <c r="DM370" s="4"/>
      <c r="DN370" s="4"/>
      <c r="DO370" s="4"/>
      <c r="DP370" s="4"/>
      <c r="DQ370" s="4"/>
      <c r="DR370" s="4"/>
      <c r="DS370" s="4"/>
      <c r="DT370" s="4"/>
      <c r="DU370" s="3"/>
      <c r="DV370" s="3"/>
      <c r="DW370" s="3"/>
      <c r="DX370" s="3"/>
      <c r="DY370" s="3"/>
      <c r="DZ370" s="3"/>
      <c r="EA370" s="3"/>
    </row>
    <row r="371" spans="8:131" x14ac:dyDescent="0.3">
      <c r="H371" s="3"/>
      <c r="I371" s="3"/>
      <c r="J371" s="3"/>
      <c r="K371" s="23"/>
      <c r="L371" s="3"/>
      <c r="M371" s="24"/>
      <c r="N371" s="3"/>
      <c r="O371" s="3"/>
      <c r="P371" s="2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4"/>
      <c r="DD371" s="4"/>
      <c r="DE371" s="3"/>
      <c r="DF371" s="4"/>
      <c r="DG371" s="4"/>
      <c r="DH371" s="4"/>
      <c r="DI371" s="4"/>
      <c r="DJ371" s="4"/>
      <c r="DK371" s="4"/>
      <c r="DL371" s="4"/>
      <c r="DM371" s="4"/>
      <c r="DN371" s="4"/>
      <c r="DO371" s="4"/>
      <c r="DP371" s="4"/>
      <c r="DQ371" s="4"/>
      <c r="DR371" s="4"/>
      <c r="DS371" s="4"/>
      <c r="DT371" s="4"/>
      <c r="DU371" s="3"/>
      <c r="DV371" s="3"/>
      <c r="DW371" s="3"/>
      <c r="DX371" s="3"/>
      <c r="DY371" s="3"/>
      <c r="DZ371" s="3"/>
      <c r="EA371" s="3"/>
    </row>
    <row r="372" spans="8:131" x14ac:dyDescent="0.3">
      <c r="H372" s="3"/>
      <c r="I372" s="3"/>
      <c r="J372" s="3"/>
      <c r="K372" s="23"/>
      <c r="L372" s="3"/>
      <c r="M372" s="24"/>
      <c r="N372" s="3"/>
      <c r="O372" s="3"/>
      <c r="P372" s="2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4"/>
      <c r="DD372" s="4"/>
      <c r="DE372" s="3"/>
      <c r="DF372" s="4"/>
      <c r="DG372" s="4"/>
      <c r="DH372" s="4"/>
      <c r="DI372" s="4"/>
      <c r="DJ372" s="4"/>
      <c r="DK372" s="4"/>
      <c r="DL372" s="4"/>
      <c r="DM372" s="4"/>
      <c r="DN372" s="4"/>
      <c r="DO372" s="4"/>
      <c r="DP372" s="4"/>
      <c r="DQ372" s="4"/>
      <c r="DR372" s="4"/>
      <c r="DS372" s="4"/>
      <c r="DT372" s="4"/>
      <c r="DU372" s="3"/>
      <c r="DV372" s="3"/>
      <c r="DW372" s="3"/>
      <c r="DX372" s="3"/>
      <c r="DY372" s="3"/>
      <c r="DZ372" s="3"/>
      <c r="EA372" s="3"/>
    </row>
    <row r="373" spans="8:131" x14ac:dyDescent="0.3">
      <c r="H373" s="3"/>
      <c r="I373" s="3"/>
      <c r="J373" s="3"/>
      <c r="K373" s="23"/>
      <c r="L373" s="3"/>
      <c r="M373" s="24"/>
      <c r="N373" s="3"/>
      <c r="O373" s="3"/>
      <c r="P373" s="2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4"/>
      <c r="DD373" s="4"/>
      <c r="DE373" s="3"/>
      <c r="DF373" s="4"/>
      <c r="DG373" s="4"/>
      <c r="DH373" s="4"/>
      <c r="DI373" s="4"/>
      <c r="DJ373" s="4"/>
      <c r="DK373" s="4"/>
      <c r="DL373" s="4"/>
      <c r="DM373" s="4"/>
      <c r="DN373" s="4"/>
      <c r="DO373" s="4"/>
      <c r="DP373" s="4"/>
      <c r="DQ373" s="4"/>
      <c r="DR373" s="4"/>
      <c r="DS373" s="4"/>
      <c r="DT373" s="4"/>
      <c r="DU373" s="3"/>
      <c r="DV373" s="3"/>
      <c r="DW373" s="3"/>
      <c r="DX373" s="3"/>
      <c r="DY373" s="3"/>
      <c r="DZ373" s="3"/>
      <c r="EA373" s="3"/>
    </row>
    <row r="374" spans="8:131" x14ac:dyDescent="0.3">
      <c r="H374" s="3"/>
      <c r="I374" s="3"/>
      <c r="J374" s="3"/>
      <c r="K374" s="23"/>
      <c r="L374" s="3"/>
      <c r="M374" s="24"/>
      <c r="N374" s="3"/>
      <c r="O374" s="3"/>
      <c r="P374" s="2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4"/>
      <c r="DD374" s="4"/>
      <c r="DE374" s="3"/>
      <c r="DF374" s="4"/>
      <c r="DG374" s="4"/>
      <c r="DH374" s="4"/>
      <c r="DI374" s="4"/>
      <c r="DJ374" s="4"/>
      <c r="DK374" s="4"/>
      <c r="DL374" s="4"/>
      <c r="DM374" s="4"/>
      <c r="DN374" s="4"/>
      <c r="DO374" s="4"/>
      <c r="DP374" s="4"/>
      <c r="DQ374" s="4"/>
      <c r="DR374" s="4"/>
      <c r="DS374" s="4"/>
      <c r="DT374" s="4"/>
      <c r="DU374" s="3"/>
      <c r="DV374" s="3"/>
      <c r="DW374" s="3"/>
      <c r="DX374" s="3"/>
      <c r="DY374" s="3"/>
      <c r="DZ374" s="3"/>
      <c r="EA374" s="3"/>
    </row>
    <row r="375" spans="8:131" x14ac:dyDescent="0.3">
      <c r="H375" s="3"/>
      <c r="I375" s="3"/>
      <c r="J375" s="3"/>
      <c r="K375" s="23"/>
      <c r="L375" s="3"/>
      <c r="M375" s="24"/>
      <c r="N375" s="3"/>
      <c r="O375" s="3"/>
      <c r="P375" s="2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4"/>
      <c r="DD375" s="4"/>
      <c r="DE375" s="3"/>
      <c r="DF375" s="4"/>
      <c r="DG375" s="4"/>
      <c r="DH375" s="4"/>
      <c r="DI375" s="4"/>
      <c r="DJ375" s="4"/>
      <c r="DK375" s="4"/>
      <c r="DL375" s="4"/>
      <c r="DM375" s="4"/>
      <c r="DN375" s="4"/>
      <c r="DO375" s="4"/>
      <c r="DP375" s="4"/>
      <c r="DQ375" s="4"/>
      <c r="DR375" s="4"/>
      <c r="DS375" s="4"/>
      <c r="DT375" s="4"/>
      <c r="DU375" s="3"/>
      <c r="DV375" s="3"/>
      <c r="DW375" s="3"/>
      <c r="DX375" s="3"/>
      <c r="DY375" s="3"/>
      <c r="DZ375" s="3"/>
      <c r="EA375" s="3"/>
    </row>
    <row r="376" spans="8:131" x14ac:dyDescent="0.3">
      <c r="H376" s="3"/>
      <c r="I376" s="3"/>
      <c r="J376" s="3"/>
      <c r="K376" s="23"/>
      <c r="L376" s="3"/>
      <c r="M376" s="24"/>
      <c r="N376" s="3"/>
      <c r="O376" s="3"/>
      <c r="P376" s="2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4"/>
      <c r="DD376" s="4"/>
      <c r="DE376" s="3"/>
      <c r="DF376" s="4"/>
      <c r="DG376" s="4"/>
      <c r="DH376" s="4"/>
      <c r="DI376" s="4"/>
      <c r="DJ376" s="4"/>
      <c r="DK376" s="4"/>
      <c r="DL376" s="4"/>
      <c r="DM376" s="4"/>
      <c r="DN376" s="4"/>
      <c r="DO376" s="4"/>
      <c r="DP376" s="4"/>
      <c r="DQ376" s="4"/>
      <c r="DR376" s="4"/>
      <c r="DS376" s="4"/>
      <c r="DT376" s="4"/>
      <c r="DU376" s="3"/>
      <c r="DV376" s="3"/>
      <c r="DW376" s="3"/>
      <c r="DX376" s="3"/>
      <c r="DY376" s="3"/>
      <c r="DZ376" s="3"/>
      <c r="EA376" s="3"/>
    </row>
    <row r="377" spans="8:131" x14ac:dyDescent="0.3">
      <c r="H377" s="3"/>
      <c r="I377" s="3"/>
      <c r="J377" s="3"/>
      <c r="K377" s="23"/>
      <c r="L377" s="3"/>
      <c r="M377" s="24"/>
      <c r="N377" s="3"/>
      <c r="O377" s="3"/>
      <c r="P377" s="2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4"/>
      <c r="DD377" s="4"/>
      <c r="DE377" s="3"/>
      <c r="DF377" s="4"/>
      <c r="DG377" s="4"/>
      <c r="DH377" s="4"/>
      <c r="DI377" s="4"/>
      <c r="DJ377" s="4"/>
      <c r="DK377" s="4"/>
      <c r="DL377" s="4"/>
      <c r="DM377" s="4"/>
      <c r="DN377" s="4"/>
      <c r="DO377" s="4"/>
      <c r="DP377" s="4"/>
      <c r="DQ377" s="4"/>
      <c r="DR377" s="4"/>
      <c r="DS377" s="4"/>
      <c r="DT377" s="4"/>
      <c r="DU377" s="3"/>
      <c r="DV377" s="3"/>
      <c r="DW377" s="3"/>
      <c r="DX377" s="3"/>
      <c r="DY377" s="3"/>
      <c r="DZ377" s="3"/>
      <c r="EA377" s="3"/>
    </row>
    <row r="378" spans="8:131" x14ac:dyDescent="0.3">
      <c r="H378" s="3"/>
      <c r="I378" s="3"/>
      <c r="J378" s="3"/>
      <c r="K378" s="23"/>
      <c r="L378" s="3"/>
      <c r="M378" s="24"/>
      <c r="N378" s="3"/>
      <c r="O378" s="3"/>
      <c r="P378" s="2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4"/>
      <c r="DD378" s="4"/>
      <c r="DE378" s="3"/>
      <c r="DF378" s="4"/>
      <c r="DG378" s="4"/>
      <c r="DH378" s="4"/>
      <c r="DI378" s="4"/>
      <c r="DJ378" s="4"/>
      <c r="DK378" s="4"/>
      <c r="DL378" s="4"/>
      <c r="DM378" s="4"/>
      <c r="DN378" s="4"/>
      <c r="DO378" s="4"/>
      <c r="DP378" s="4"/>
      <c r="DQ378" s="4"/>
      <c r="DR378" s="4"/>
      <c r="DS378" s="4"/>
      <c r="DT378" s="4"/>
      <c r="DU378" s="3"/>
      <c r="DV378" s="3"/>
      <c r="DW378" s="3"/>
      <c r="DX378" s="3"/>
      <c r="DY378" s="3"/>
      <c r="DZ378" s="3"/>
      <c r="EA378" s="3"/>
    </row>
    <row r="379" spans="8:131" x14ac:dyDescent="0.3">
      <c r="H379" s="3"/>
      <c r="I379" s="3"/>
      <c r="J379" s="3"/>
      <c r="K379" s="23"/>
      <c r="L379" s="3"/>
      <c r="M379" s="24"/>
      <c r="N379" s="3"/>
      <c r="O379" s="3"/>
      <c r="P379" s="2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4"/>
      <c r="DD379" s="4"/>
      <c r="DE379" s="3"/>
      <c r="DF379" s="4"/>
      <c r="DG379" s="4"/>
      <c r="DH379" s="4"/>
      <c r="DI379" s="4"/>
      <c r="DJ379" s="4"/>
      <c r="DK379" s="4"/>
      <c r="DL379" s="4"/>
      <c r="DM379" s="4"/>
      <c r="DN379" s="4"/>
      <c r="DO379" s="4"/>
      <c r="DP379" s="4"/>
      <c r="DQ379" s="4"/>
      <c r="DR379" s="4"/>
      <c r="DS379" s="4"/>
      <c r="DT379" s="4"/>
      <c r="DU379" s="3"/>
      <c r="DV379" s="3"/>
      <c r="DW379" s="3"/>
      <c r="DX379" s="3"/>
      <c r="DY379" s="3"/>
      <c r="DZ379" s="3"/>
      <c r="EA379" s="3"/>
    </row>
    <row r="380" spans="8:131" x14ac:dyDescent="0.3">
      <c r="H380" s="3"/>
      <c r="I380" s="3"/>
      <c r="J380" s="3"/>
      <c r="K380" s="23"/>
      <c r="L380" s="3"/>
      <c r="M380" s="24"/>
      <c r="N380" s="3"/>
      <c r="O380" s="3"/>
      <c r="P380" s="2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4"/>
      <c r="DD380" s="4"/>
      <c r="DE380" s="3"/>
      <c r="DF380" s="4"/>
      <c r="DG380" s="4"/>
      <c r="DH380" s="4"/>
      <c r="DI380" s="4"/>
      <c r="DJ380" s="4"/>
      <c r="DK380" s="4"/>
      <c r="DL380" s="4"/>
      <c r="DM380" s="4"/>
      <c r="DN380" s="4"/>
      <c r="DO380" s="4"/>
      <c r="DP380" s="4"/>
      <c r="DQ380" s="4"/>
      <c r="DR380" s="4"/>
      <c r="DS380" s="4"/>
      <c r="DT380" s="4"/>
      <c r="DU380" s="3"/>
      <c r="DV380" s="3"/>
      <c r="DW380" s="3"/>
      <c r="DX380" s="3"/>
      <c r="DY380" s="3"/>
      <c r="DZ380" s="3"/>
      <c r="EA380" s="3"/>
    </row>
    <row r="381" spans="8:131" x14ac:dyDescent="0.3">
      <c r="H381" s="3"/>
      <c r="I381" s="3"/>
      <c r="J381" s="3"/>
      <c r="K381" s="23"/>
      <c r="L381" s="3"/>
      <c r="M381" s="24"/>
      <c r="N381" s="3"/>
      <c r="O381" s="3"/>
      <c r="P381" s="2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4"/>
      <c r="DD381" s="4"/>
      <c r="DE381" s="3"/>
      <c r="DF381" s="4"/>
      <c r="DG381" s="4"/>
      <c r="DH381" s="4"/>
      <c r="DI381" s="4"/>
      <c r="DJ381" s="4"/>
      <c r="DK381" s="4"/>
      <c r="DL381" s="4"/>
      <c r="DM381" s="4"/>
      <c r="DN381" s="4"/>
      <c r="DO381" s="4"/>
      <c r="DP381" s="4"/>
      <c r="DQ381" s="4"/>
      <c r="DR381" s="4"/>
      <c r="DS381" s="4"/>
      <c r="DT381" s="4"/>
      <c r="DU381" s="3"/>
      <c r="DV381" s="3"/>
      <c r="DW381" s="3"/>
      <c r="DX381" s="3"/>
      <c r="DY381" s="3"/>
      <c r="DZ381" s="3"/>
      <c r="EA381" s="3"/>
    </row>
    <row r="382" spans="8:131" x14ac:dyDescent="0.3">
      <c r="H382" s="3"/>
      <c r="I382" s="3"/>
      <c r="J382" s="3"/>
      <c r="K382" s="23"/>
      <c r="L382" s="3"/>
      <c r="M382" s="24"/>
      <c r="N382" s="3"/>
      <c r="O382" s="3"/>
      <c r="P382" s="2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4"/>
      <c r="DD382" s="4"/>
      <c r="DE382" s="3"/>
      <c r="DF382" s="4"/>
      <c r="DG382" s="4"/>
      <c r="DH382" s="4"/>
      <c r="DI382" s="4"/>
      <c r="DJ382" s="4"/>
      <c r="DK382" s="4"/>
      <c r="DL382" s="4"/>
      <c r="DM382" s="4"/>
      <c r="DN382" s="4"/>
      <c r="DO382" s="4"/>
      <c r="DP382" s="4"/>
      <c r="DQ382" s="4"/>
      <c r="DR382" s="4"/>
      <c r="DS382" s="4"/>
      <c r="DT382" s="4"/>
      <c r="DU382" s="3"/>
      <c r="DV382" s="3"/>
      <c r="DW382" s="3"/>
      <c r="DX382" s="3"/>
      <c r="DY382" s="3"/>
      <c r="DZ382" s="3"/>
      <c r="EA382" s="3"/>
    </row>
    <row r="383" spans="8:131" x14ac:dyDescent="0.3">
      <c r="H383" s="3"/>
      <c r="I383" s="3"/>
      <c r="J383" s="3"/>
      <c r="K383" s="23"/>
      <c r="L383" s="3"/>
      <c r="M383" s="24"/>
      <c r="N383" s="3"/>
      <c r="O383" s="3"/>
      <c r="P383" s="2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4"/>
      <c r="DD383" s="4"/>
      <c r="DE383" s="3"/>
      <c r="DF383" s="4"/>
      <c r="DG383" s="4"/>
      <c r="DH383" s="4"/>
      <c r="DI383" s="4"/>
      <c r="DJ383" s="4"/>
      <c r="DK383" s="4"/>
      <c r="DL383" s="4"/>
      <c r="DM383" s="4"/>
      <c r="DN383" s="4"/>
      <c r="DO383" s="4"/>
      <c r="DP383" s="4"/>
      <c r="DQ383" s="4"/>
      <c r="DR383" s="4"/>
      <c r="DS383" s="4"/>
      <c r="DT383" s="4"/>
      <c r="DU383" s="3"/>
      <c r="DV383" s="3"/>
      <c r="DW383" s="3"/>
      <c r="DX383" s="3"/>
      <c r="DY383" s="3"/>
      <c r="DZ383" s="3"/>
      <c r="EA383" s="3"/>
    </row>
    <row r="384" spans="8:131" x14ac:dyDescent="0.3">
      <c r="H384" s="3"/>
      <c r="I384" s="3"/>
      <c r="J384" s="3"/>
      <c r="K384" s="23"/>
      <c r="L384" s="3"/>
      <c r="M384" s="24"/>
      <c r="N384" s="3"/>
      <c r="O384" s="3"/>
      <c r="P384" s="2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4"/>
      <c r="DD384" s="4"/>
      <c r="DE384" s="3"/>
      <c r="DF384" s="4"/>
      <c r="DG384" s="4"/>
      <c r="DH384" s="4"/>
      <c r="DI384" s="4"/>
      <c r="DJ384" s="4"/>
      <c r="DK384" s="4"/>
      <c r="DL384" s="4"/>
      <c r="DM384" s="4"/>
      <c r="DN384" s="4"/>
      <c r="DO384" s="4"/>
      <c r="DP384" s="4"/>
      <c r="DQ384" s="4"/>
      <c r="DR384" s="4"/>
      <c r="DS384" s="4"/>
      <c r="DT384" s="4"/>
      <c r="DU384" s="3"/>
      <c r="DV384" s="3"/>
      <c r="DW384" s="3"/>
      <c r="DX384" s="3"/>
      <c r="DY384" s="3"/>
      <c r="DZ384" s="3"/>
      <c r="EA384" s="3"/>
    </row>
    <row r="385" spans="8:131" x14ac:dyDescent="0.3">
      <c r="H385" s="3"/>
      <c r="I385" s="3"/>
      <c r="J385" s="3"/>
      <c r="K385" s="23"/>
      <c r="L385" s="3"/>
      <c r="M385" s="24"/>
      <c r="N385" s="3"/>
      <c r="O385" s="3"/>
      <c r="P385" s="2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4"/>
      <c r="DD385" s="4"/>
      <c r="DE385" s="3"/>
      <c r="DF385" s="4"/>
      <c r="DG385" s="4"/>
      <c r="DH385" s="4"/>
      <c r="DI385" s="4"/>
      <c r="DJ385" s="4"/>
      <c r="DK385" s="4"/>
      <c r="DL385" s="4"/>
      <c r="DM385" s="4"/>
      <c r="DN385" s="4"/>
      <c r="DO385" s="4"/>
      <c r="DP385" s="4"/>
      <c r="DQ385" s="4"/>
      <c r="DR385" s="4"/>
      <c r="DS385" s="4"/>
      <c r="DT385" s="4"/>
      <c r="DU385" s="3"/>
      <c r="DV385" s="3"/>
      <c r="DW385" s="3"/>
      <c r="DX385" s="3"/>
      <c r="DY385" s="3"/>
      <c r="DZ385" s="3"/>
      <c r="EA385" s="3"/>
    </row>
    <row r="386" spans="8:131" x14ac:dyDescent="0.3">
      <c r="H386" s="3"/>
      <c r="I386" s="3"/>
      <c r="J386" s="3"/>
      <c r="K386" s="23"/>
      <c r="L386" s="3"/>
      <c r="M386" s="24"/>
      <c r="N386" s="3"/>
      <c r="O386" s="3"/>
      <c r="P386" s="2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4"/>
      <c r="DD386" s="4"/>
      <c r="DE386" s="3"/>
      <c r="DF386" s="4"/>
      <c r="DG386" s="4"/>
      <c r="DH386" s="4"/>
      <c r="DI386" s="4"/>
      <c r="DJ386" s="4"/>
      <c r="DK386" s="4"/>
      <c r="DL386" s="4"/>
      <c r="DM386" s="4"/>
      <c r="DN386" s="4"/>
      <c r="DO386" s="4"/>
      <c r="DP386" s="4"/>
      <c r="DQ386" s="4"/>
      <c r="DR386" s="4"/>
      <c r="DS386" s="4"/>
      <c r="DT386" s="4"/>
      <c r="DU386" s="3"/>
      <c r="DV386" s="3"/>
      <c r="DW386" s="3"/>
      <c r="DX386" s="3"/>
      <c r="DY386" s="3"/>
      <c r="DZ386" s="3"/>
      <c r="EA386" s="3"/>
    </row>
    <row r="387" spans="8:131" x14ac:dyDescent="0.3">
      <c r="H387" s="3"/>
      <c r="I387" s="3"/>
      <c r="J387" s="3"/>
      <c r="K387" s="23"/>
      <c r="L387" s="3"/>
      <c r="M387" s="24"/>
      <c r="N387" s="3"/>
      <c r="O387" s="3"/>
      <c r="P387" s="2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4"/>
      <c r="DD387" s="4"/>
      <c r="DE387" s="3"/>
      <c r="DF387" s="4"/>
      <c r="DG387" s="4"/>
      <c r="DH387" s="4"/>
      <c r="DI387" s="4"/>
      <c r="DJ387" s="4"/>
      <c r="DK387" s="4"/>
      <c r="DL387" s="4"/>
      <c r="DM387" s="4"/>
      <c r="DN387" s="4"/>
      <c r="DO387" s="4"/>
      <c r="DP387" s="4"/>
      <c r="DQ387" s="4"/>
      <c r="DR387" s="4"/>
      <c r="DS387" s="4"/>
      <c r="DT387" s="4"/>
      <c r="DU387" s="3"/>
      <c r="DV387" s="3"/>
      <c r="DW387" s="3"/>
      <c r="DX387" s="3"/>
      <c r="DY387" s="3"/>
      <c r="DZ387" s="3"/>
      <c r="EA387" s="3"/>
    </row>
    <row r="388" spans="8:131" x14ac:dyDescent="0.3">
      <c r="H388" s="3"/>
      <c r="I388" s="3"/>
      <c r="J388" s="3"/>
      <c r="K388" s="23"/>
      <c r="L388" s="3"/>
      <c r="M388" s="24"/>
      <c r="N388" s="3"/>
      <c r="O388" s="3"/>
      <c r="P388" s="2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4"/>
      <c r="DD388" s="4"/>
      <c r="DE388" s="3"/>
      <c r="DF388" s="4"/>
      <c r="DG388" s="4"/>
      <c r="DH388" s="4"/>
      <c r="DI388" s="4"/>
      <c r="DJ388" s="4"/>
      <c r="DK388" s="4"/>
      <c r="DL388" s="4"/>
      <c r="DM388" s="4"/>
      <c r="DN388" s="4"/>
      <c r="DO388" s="4"/>
      <c r="DP388" s="4"/>
      <c r="DQ388" s="4"/>
      <c r="DR388" s="4"/>
      <c r="DS388" s="4"/>
      <c r="DT388" s="4"/>
      <c r="DU388" s="3"/>
      <c r="DV388" s="3"/>
      <c r="DW388" s="3"/>
      <c r="DX388" s="3"/>
      <c r="DY388" s="3"/>
      <c r="DZ388" s="3"/>
      <c r="EA388" s="3"/>
    </row>
    <row r="389" spans="8:131" x14ac:dyDescent="0.3">
      <c r="H389" s="3"/>
      <c r="I389" s="3"/>
      <c r="J389" s="3"/>
      <c r="K389" s="23"/>
      <c r="L389" s="3"/>
      <c r="M389" s="24"/>
      <c r="N389" s="3"/>
      <c r="O389" s="3"/>
      <c r="P389" s="2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4"/>
      <c r="DD389" s="4"/>
      <c r="DE389" s="3"/>
      <c r="DF389" s="4"/>
      <c r="DG389" s="4"/>
      <c r="DH389" s="4"/>
      <c r="DI389" s="4"/>
      <c r="DJ389" s="4"/>
      <c r="DK389" s="4"/>
      <c r="DL389" s="4"/>
      <c r="DM389" s="4"/>
      <c r="DN389" s="4"/>
      <c r="DO389" s="4"/>
      <c r="DP389" s="4"/>
      <c r="DQ389" s="4"/>
      <c r="DR389" s="4"/>
      <c r="DS389" s="4"/>
      <c r="DT389" s="4"/>
      <c r="DU389" s="3"/>
      <c r="DV389" s="3"/>
      <c r="DW389" s="3"/>
      <c r="DX389" s="3"/>
      <c r="DY389" s="3"/>
      <c r="DZ389" s="3"/>
      <c r="EA389" s="3"/>
    </row>
    <row r="390" spans="8:131" x14ac:dyDescent="0.3">
      <c r="H390" s="3"/>
      <c r="I390" s="3"/>
      <c r="J390" s="3"/>
      <c r="K390" s="23"/>
      <c r="L390" s="3"/>
      <c r="M390" s="24"/>
      <c r="N390" s="3"/>
      <c r="O390" s="3"/>
      <c r="P390" s="2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4"/>
      <c r="DD390" s="4"/>
      <c r="DE390" s="3"/>
      <c r="DF390" s="4"/>
      <c r="DG390" s="4"/>
      <c r="DH390" s="4"/>
      <c r="DI390" s="4"/>
      <c r="DJ390" s="4"/>
      <c r="DK390" s="4"/>
      <c r="DL390" s="4"/>
      <c r="DM390" s="4"/>
      <c r="DN390" s="4"/>
      <c r="DO390" s="4"/>
      <c r="DP390" s="4"/>
      <c r="DQ390" s="4"/>
      <c r="DR390" s="4"/>
      <c r="DS390" s="4"/>
      <c r="DT390" s="4"/>
      <c r="DU390" s="3"/>
      <c r="DV390" s="3"/>
      <c r="DW390" s="3"/>
      <c r="DX390" s="3"/>
      <c r="DY390" s="3"/>
      <c r="DZ390" s="3"/>
      <c r="EA390" s="3"/>
    </row>
    <row r="391" spans="8:131" x14ac:dyDescent="0.3">
      <c r="H391" s="3"/>
      <c r="I391" s="3"/>
      <c r="J391" s="3"/>
      <c r="K391" s="23"/>
      <c r="L391" s="3"/>
      <c r="M391" s="24"/>
      <c r="N391" s="3"/>
      <c r="O391" s="3"/>
      <c r="P391" s="2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4"/>
      <c r="DD391" s="4"/>
      <c r="DE391" s="3"/>
      <c r="DF391" s="4"/>
      <c r="DG391" s="4"/>
      <c r="DH391" s="4"/>
      <c r="DI391" s="4"/>
      <c r="DJ391" s="4"/>
      <c r="DK391" s="4"/>
      <c r="DL391" s="4"/>
      <c r="DM391" s="4"/>
      <c r="DN391" s="4"/>
      <c r="DO391" s="4"/>
      <c r="DP391" s="4"/>
      <c r="DQ391" s="4"/>
      <c r="DR391" s="4"/>
      <c r="DS391" s="4"/>
      <c r="DT391" s="4"/>
      <c r="DU391" s="3"/>
      <c r="DV391" s="3"/>
      <c r="DW391" s="3"/>
      <c r="DX391" s="3"/>
      <c r="DY391" s="3"/>
      <c r="DZ391" s="3"/>
      <c r="EA391" s="3"/>
    </row>
    <row r="392" spans="8:131" x14ac:dyDescent="0.3">
      <c r="H392" s="3"/>
      <c r="I392" s="3"/>
      <c r="J392" s="3"/>
      <c r="K392" s="23"/>
      <c r="L392" s="3"/>
      <c r="M392" s="24"/>
      <c r="N392" s="3"/>
      <c r="O392" s="3"/>
      <c r="P392" s="2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4"/>
      <c r="DD392" s="4"/>
      <c r="DE392" s="3"/>
      <c r="DF392" s="4"/>
      <c r="DG392" s="4"/>
      <c r="DH392" s="4"/>
      <c r="DI392" s="4"/>
      <c r="DJ392" s="4"/>
      <c r="DK392" s="4"/>
      <c r="DL392" s="4"/>
      <c r="DM392" s="4"/>
      <c r="DN392" s="4"/>
      <c r="DO392" s="4"/>
      <c r="DP392" s="4"/>
      <c r="DQ392" s="4"/>
      <c r="DR392" s="4"/>
      <c r="DS392" s="4"/>
      <c r="DT392" s="4"/>
      <c r="DU392" s="3"/>
      <c r="DV392" s="3"/>
      <c r="DW392" s="3"/>
      <c r="DX392" s="3"/>
      <c r="DY392" s="3"/>
      <c r="DZ392" s="3"/>
      <c r="EA392" s="3"/>
    </row>
    <row r="393" spans="8:131" x14ac:dyDescent="0.3">
      <c r="H393" s="3"/>
      <c r="I393" s="3"/>
      <c r="J393" s="3"/>
      <c r="K393" s="23"/>
      <c r="L393" s="3"/>
      <c r="M393" s="24"/>
      <c r="N393" s="3"/>
      <c r="O393" s="3"/>
      <c r="P393" s="2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4"/>
      <c r="DD393" s="4"/>
      <c r="DE393" s="3"/>
      <c r="DF393" s="4"/>
      <c r="DG393" s="4"/>
      <c r="DH393" s="4"/>
      <c r="DI393" s="4"/>
      <c r="DJ393" s="4"/>
      <c r="DK393" s="4"/>
      <c r="DL393" s="4"/>
      <c r="DM393" s="4"/>
      <c r="DN393" s="4"/>
      <c r="DO393" s="4"/>
      <c r="DP393" s="4"/>
      <c r="DQ393" s="4"/>
      <c r="DR393" s="4"/>
      <c r="DS393" s="4"/>
      <c r="DT393" s="4"/>
      <c r="DU393" s="3"/>
      <c r="DV393" s="3"/>
      <c r="DW393" s="3"/>
      <c r="DX393" s="3"/>
      <c r="DY393" s="3"/>
      <c r="DZ393" s="3"/>
      <c r="EA393" s="3"/>
    </row>
    <row r="394" spans="8:131" x14ac:dyDescent="0.3">
      <c r="H394" s="3"/>
      <c r="I394" s="3"/>
      <c r="J394" s="3"/>
      <c r="K394" s="23"/>
      <c r="L394" s="3"/>
      <c r="M394" s="24"/>
      <c r="N394" s="3"/>
      <c r="O394" s="3"/>
      <c r="P394" s="2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4"/>
      <c r="DD394" s="4"/>
      <c r="DE394" s="3"/>
      <c r="DF394" s="4"/>
      <c r="DG394" s="4"/>
      <c r="DH394" s="4"/>
      <c r="DI394" s="4"/>
      <c r="DJ394" s="4"/>
      <c r="DK394" s="4"/>
      <c r="DL394" s="4"/>
      <c r="DM394" s="4"/>
      <c r="DN394" s="4"/>
      <c r="DO394" s="4"/>
      <c r="DP394" s="4"/>
      <c r="DQ394" s="4"/>
      <c r="DR394" s="4"/>
      <c r="DS394" s="4"/>
      <c r="DT394" s="4"/>
      <c r="DU394" s="3"/>
      <c r="DV394" s="3"/>
      <c r="DW394" s="3"/>
      <c r="DX394" s="3"/>
      <c r="DY394" s="3"/>
      <c r="DZ394" s="3"/>
      <c r="EA394" s="3"/>
    </row>
    <row r="395" spans="8:131" x14ac:dyDescent="0.3">
      <c r="H395" s="3"/>
      <c r="I395" s="3"/>
      <c r="J395" s="3"/>
      <c r="K395" s="23"/>
      <c r="L395" s="3"/>
      <c r="M395" s="24"/>
      <c r="N395" s="3"/>
      <c r="O395" s="3"/>
      <c r="P395" s="2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4"/>
      <c r="DD395" s="4"/>
      <c r="DE395" s="3"/>
      <c r="DF395" s="4"/>
      <c r="DG395" s="4"/>
      <c r="DH395" s="4"/>
      <c r="DI395" s="4"/>
      <c r="DJ395" s="4"/>
      <c r="DK395" s="4"/>
      <c r="DL395" s="4"/>
      <c r="DM395" s="4"/>
      <c r="DN395" s="4"/>
      <c r="DO395" s="4"/>
      <c r="DP395" s="4"/>
      <c r="DQ395" s="4"/>
      <c r="DR395" s="4"/>
      <c r="DS395" s="4"/>
      <c r="DT395" s="4"/>
      <c r="DU395" s="3"/>
      <c r="DV395" s="3"/>
      <c r="DW395" s="3"/>
      <c r="DX395" s="3"/>
      <c r="DY395" s="3"/>
      <c r="DZ395" s="3"/>
      <c r="EA395" s="3"/>
    </row>
    <row r="396" spans="8:131" x14ac:dyDescent="0.3">
      <c r="H396" s="3"/>
      <c r="I396" s="3"/>
      <c r="J396" s="3"/>
      <c r="K396" s="23"/>
      <c r="L396" s="3"/>
      <c r="M396" s="24"/>
      <c r="N396" s="3"/>
      <c r="O396" s="3"/>
      <c r="P396" s="2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4"/>
      <c r="DD396" s="4"/>
      <c r="DE396" s="3"/>
      <c r="DF396" s="4"/>
      <c r="DG396" s="4"/>
      <c r="DH396" s="4"/>
      <c r="DI396" s="4"/>
      <c r="DJ396" s="4"/>
      <c r="DK396" s="4"/>
      <c r="DL396" s="4"/>
      <c r="DM396" s="4"/>
      <c r="DN396" s="4"/>
      <c r="DO396" s="4"/>
      <c r="DP396" s="4"/>
      <c r="DQ396" s="4"/>
      <c r="DR396" s="4"/>
      <c r="DS396" s="4"/>
      <c r="DT396" s="4"/>
      <c r="DU396" s="3"/>
      <c r="DV396" s="3"/>
      <c r="DW396" s="3"/>
      <c r="DX396" s="3"/>
      <c r="DY396" s="3"/>
      <c r="DZ396" s="3"/>
      <c r="EA396" s="3"/>
    </row>
    <row r="397" spans="8:131" x14ac:dyDescent="0.3">
      <c r="H397" s="3"/>
      <c r="I397" s="3"/>
      <c r="J397" s="3"/>
      <c r="K397" s="23"/>
      <c r="L397" s="3"/>
      <c r="M397" s="24"/>
      <c r="N397" s="3"/>
      <c r="O397" s="3"/>
      <c r="P397" s="2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4"/>
      <c r="DD397" s="4"/>
      <c r="DE397" s="3"/>
      <c r="DF397" s="4"/>
      <c r="DG397" s="4"/>
      <c r="DH397" s="4"/>
      <c r="DI397" s="4"/>
      <c r="DJ397" s="4"/>
      <c r="DK397" s="4"/>
      <c r="DL397" s="4"/>
      <c r="DM397" s="4"/>
      <c r="DN397" s="4"/>
      <c r="DO397" s="4"/>
      <c r="DP397" s="4"/>
      <c r="DQ397" s="4"/>
      <c r="DR397" s="4"/>
      <c r="DS397" s="4"/>
      <c r="DT397" s="4"/>
      <c r="DU397" s="3"/>
      <c r="DV397" s="3"/>
      <c r="DW397" s="3"/>
      <c r="DX397" s="3"/>
      <c r="DY397" s="3"/>
      <c r="DZ397" s="3"/>
      <c r="EA397" s="3"/>
    </row>
    <row r="398" spans="8:131" x14ac:dyDescent="0.3">
      <c r="H398" s="3"/>
      <c r="I398" s="3"/>
      <c r="J398" s="3"/>
      <c r="K398" s="23"/>
      <c r="L398" s="3"/>
      <c r="M398" s="24"/>
      <c r="N398" s="3"/>
      <c r="O398" s="3"/>
      <c r="P398" s="2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4"/>
      <c r="DD398" s="4"/>
      <c r="DE398" s="3"/>
      <c r="DF398" s="4"/>
      <c r="DG398" s="4"/>
      <c r="DH398" s="4"/>
      <c r="DI398" s="4"/>
      <c r="DJ398" s="4"/>
      <c r="DK398" s="4"/>
      <c r="DL398" s="4"/>
      <c r="DM398" s="4"/>
      <c r="DN398" s="4"/>
      <c r="DO398" s="4"/>
      <c r="DP398" s="4"/>
      <c r="DQ398" s="4"/>
      <c r="DR398" s="4"/>
      <c r="DS398" s="4"/>
      <c r="DT398" s="4"/>
      <c r="DU398" s="3"/>
      <c r="DV398" s="3"/>
      <c r="DW398" s="3"/>
      <c r="DX398" s="3"/>
      <c r="DY398" s="3"/>
      <c r="DZ398" s="3"/>
      <c r="EA398" s="3"/>
    </row>
    <row r="399" spans="8:131" x14ac:dyDescent="0.3">
      <c r="H399" s="3"/>
      <c r="I399" s="3"/>
      <c r="J399" s="3"/>
      <c r="K399" s="23"/>
      <c r="L399" s="3"/>
      <c r="M399" s="24"/>
      <c r="N399" s="3"/>
      <c r="O399" s="3"/>
      <c r="P399" s="2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4"/>
      <c r="DD399" s="4"/>
      <c r="DE399" s="3"/>
      <c r="DF399" s="4"/>
      <c r="DG399" s="4"/>
      <c r="DH399" s="4"/>
      <c r="DI399" s="4"/>
      <c r="DJ399" s="4"/>
      <c r="DK399" s="4"/>
      <c r="DL399" s="4"/>
      <c r="DM399" s="4"/>
      <c r="DN399" s="4"/>
      <c r="DO399" s="4"/>
      <c r="DP399" s="4"/>
      <c r="DQ399" s="4"/>
      <c r="DR399" s="4"/>
      <c r="DS399" s="4"/>
      <c r="DT399" s="4"/>
      <c r="DU399" s="3"/>
      <c r="DV399" s="3"/>
      <c r="DW399" s="3"/>
      <c r="DX399" s="3"/>
      <c r="DY399" s="3"/>
      <c r="DZ399" s="3"/>
      <c r="EA399" s="3"/>
    </row>
    <row r="400" spans="8:131" x14ac:dyDescent="0.3">
      <c r="H400" s="3"/>
      <c r="I400" s="3"/>
      <c r="J400" s="3"/>
      <c r="K400" s="23"/>
      <c r="L400" s="3"/>
      <c r="M400" s="24"/>
      <c r="N400" s="3"/>
      <c r="O400" s="3"/>
      <c r="P400" s="2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4"/>
      <c r="DD400" s="4"/>
      <c r="DE400" s="3"/>
      <c r="DF400" s="4"/>
      <c r="DG400" s="4"/>
      <c r="DH400" s="4"/>
      <c r="DI400" s="4"/>
      <c r="DJ400" s="4"/>
      <c r="DK400" s="4"/>
      <c r="DL400" s="4"/>
      <c r="DM400" s="4"/>
      <c r="DN400" s="4"/>
      <c r="DO400" s="4"/>
      <c r="DP400" s="4"/>
      <c r="DQ400" s="4"/>
      <c r="DR400" s="4"/>
      <c r="DS400" s="4"/>
      <c r="DT400" s="4"/>
      <c r="DU400" s="3"/>
      <c r="DV400" s="3"/>
      <c r="DW400" s="3"/>
      <c r="DX400" s="3"/>
      <c r="DY400" s="3"/>
      <c r="DZ400" s="3"/>
      <c r="EA400" s="3"/>
    </row>
    <row r="401" spans="8:131" x14ac:dyDescent="0.3">
      <c r="H401" s="3"/>
      <c r="I401" s="3"/>
      <c r="J401" s="3"/>
      <c r="K401" s="23"/>
      <c r="L401" s="3"/>
      <c r="M401" s="24"/>
      <c r="N401" s="3"/>
      <c r="O401" s="3"/>
      <c r="P401" s="2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4"/>
      <c r="DD401" s="4"/>
      <c r="DE401" s="3"/>
      <c r="DF401" s="4"/>
      <c r="DG401" s="4"/>
      <c r="DH401" s="4"/>
      <c r="DI401" s="4"/>
      <c r="DJ401" s="4"/>
      <c r="DK401" s="4"/>
      <c r="DL401" s="4"/>
      <c r="DM401" s="4"/>
      <c r="DN401" s="4"/>
      <c r="DO401" s="4"/>
      <c r="DP401" s="4"/>
      <c r="DQ401" s="4"/>
      <c r="DR401" s="4"/>
      <c r="DS401" s="4"/>
      <c r="DT401" s="4"/>
      <c r="DU401" s="3"/>
      <c r="DV401" s="3"/>
      <c r="DW401" s="3"/>
      <c r="DX401" s="3"/>
      <c r="DY401" s="3"/>
      <c r="DZ401" s="3"/>
      <c r="EA401" s="3"/>
    </row>
    <row r="402" spans="8:131" x14ac:dyDescent="0.3">
      <c r="H402" s="3"/>
      <c r="I402" s="3"/>
      <c r="J402" s="3"/>
      <c r="K402" s="23"/>
      <c r="L402" s="3"/>
      <c r="M402" s="24"/>
      <c r="N402" s="3"/>
      <c r="O402" s="3"/>
      <c r="P402" s="2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4"/>
      <c r="DD402" s="4"/>
      <c r="DE402" s="3"/>
      <c r="DF402" s="4"/>
      <c r="DG402" s="4"/>
      <c r="DH402" s="4"/>
      <c r="DI402" s="4"/>
      <c r="DJ402" s="4"/>
      <c r="DK402" s="4"/>
      <c r="DL402" s="4"/>
      <c r="DM402" s="4"/>
      <c r="DN402" s="4"/>
      <c r="DO402" s="4"/>
      <c r="DP402" s="4"/>
      <c r="DQ402" s="4"/>
      <c r="DR402" s="4"/>
      <c r="DS402" s="4"/>
      <c r="DT402" s="4"/>
      <c r="DU402" s="3"/>
      <c r="DV402" s="3"/>
      <c r="DW402" s="3"/>
      <c r="DX402" s="3"/>
      <c r="DY402" s="3"/>
      <c r="DZ402" s="3"/>
      <c r="EA402" s="3"/>
    </row>
    <row r="403" spans="8:131" x14ac:dyDescent="0.3">
      <c r="H403" s="3"/>
      <c r="I403" s="3"/>
      <c r="J403" s="3"/>
      <c r="K403" s="23"/>
      <c r="L403" s="3"/>
      <c r="M403" s="24"/>
      <c r="N403" s="3"/>
      <c r="O403" s="3"/>
      <c r="P403" s="2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4"/>
      <c r="DD403" s="4"/>
      <c r="DE403" s="3"/>
      <c r="DF403" s="4"/>
      <c r="DG403" s="4"/>
      <c r="DH403" s="4"/>
      <c r="DI403" s="4"/>
      <c r="DJ403" s="4"/>
      <c r="DK403" s="4"/>
      <c r="DL403" s="4"/>
      <c r="DM403" s="4"/>
      <c r="DN403" s="4"/>
      <c r="DO403" s="4"/>
      <c r="DP403" s="4"/>
      <c r="DQ403" s="4"/>
      <c r="DR403" s="4"/>
      <c r="DS403" s="4"/>
      <c r="DT403" s="4"/>
      <c r="DU403" s="3"/>
      <c r="DV403" s="3"/>
      <c r="DW403" s="3"/>
      <c r="DX403" s="3"/>
      <c r="DY403" s="3"/>
      <c r="DZ403" s="3"/>
      <c r="EA403" s="3"/>
    </row>
    <row r="404" spans="8:131" x14ac:dyDescent="0.3">
      <c r="H404" s="3"/>
      <c r="I404" s="3"/>
      <c r="J404" s="3"/>
      <c r="K404" s="23"/>
      <c r="L404" s="3"/>
      <c r="M404" s="24"/>
      <c r="N404" s="3"/>
      <c r="O404" s="3"/>
      <c r="P404" s="2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4"/>
      <c r="DD404" s="4"/>
      <c r="DE404" s="3"/>
      <c r="DF404" s="4"/>
      <c r="DG404" s="4"/>
      <c r="DH404" s="4"/>
      <c r="DI404" s="4"/>
      <c r="DJ404" s="4"/>
      <c r="DK404" s="4"/>
      <c r="DL404" s="4"/>
      <c r="DM404" s="4"/>
      <c r="DN404" s="4"/>
      <c r="DO404" s="4"/>
      <c r="DP404" s="4"/>
      <c r="DQ404" s="4"/>
      <c r="DR404" s="4"/>
      <c r="DS404" s="4"/>
      <c r="DT404" s="4"/>
      <c r="DU404" s="3"/>
      <c r="DV404" s="3"/>
      <c r="DW404" s="3"/>
      <c r="DX404" s="3"/>
      <c r="DY404" s="3"/>
      <c r="DZ404" s="3"/>
      <c r="EA404" s="3"/>
    </row>
    <row r="405" spans="8:131" x14ac:dyDescent="0.3">
      <c r="H405" s="3"/>
      <c r="I405" s="3"/>
      <c r="J405" s="3"/>
      <c r="K405" s="23"/>
      <c r="L405" s="3"/>
      <c r="M405" s="24"/>
      <c r="N405" s="3"/>
      <c r="O405" s="3"/>
      <c r="P405" s="2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4"/>
      <c r="DD405" s="4"/>
      <c r="DE405" s="3"/>
      <c r="DF405" s="4"/>
      <c r="DG405" s="4"/>
      <c r="DH405" s="4"/>
      <c r="DI405" s="4"/>
      <c r="DJ405" s="4"/>
      <c r="DK405" s="4"/>
      <c r="DL405" s="4"/>
      <c r="DM405" s="4"/>
      <c r="DN405" s="4"/>
      <c r="DO405" s="4"/>
      <c r="DP405" s="4"/>
      <c r="DQ405" s="4"/>
      <c r="DR405" s="4"/>
      <c r="DS405" s="4"/>
      <c r="DT405" s="4"/>
      <c r="DU405" s="3"/>
      <c r="DV405" s="3"/>
      <c r="DW405" s="3"/>
      <c r="DX405" s="3"/>
      <c r="DY405" s="3"/>
      <c r="DZ405" s="3"/>
      <c r="EA405" s="3"/>
    </row>
    <row r="406" spans="8:131" x14ac:dyDescent="0.3">
      <c r="H406" s="3"/>
      <c r="I406" s="3"/>
      <c r="J406" s="3"/>
      <c r="K406" s="23"/>
      <c r="L406" s="3"/>
      <c r="M406" s="24"/>
      <c r="N406" s="3"/>
      <c r="O406" s="3"/>
      <c r="P406" s="2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4"/>
      <c r="DD406" s="4"/>
      <c r="DE406" s="3"/>
      <c r="DF406" s="4"/>
      <c r="DG406" s="4"/>
      <c r="DH406" s="4"/>
      <c r="DI406" s="4"/>
      <c r="DJ406" s="4"/>
      <c r="DK406" s="4"/>
      <c r="DL406" s="4"/>
      <c r="DM406" s="4"/>
      <c r="DN406" s="4"/>
      <c r="DO406" s="4"/>
      <c r="DP406" s="4"/>
      <c r="DQ406" s="4"/>
      <c r="DR406" s="4"/>
      <c r="DS406" s="4"/>
      <c r="DT406" s="4"/>
      <c r="DU406" s="3"/>
      <c r="DV406" s="3"/>
      <c r="DW406" s="3"/>
      <c r="DX406" s="3"/>
      <c r="DY406" s="3"/>
      <c r="DZ406" s="3"/>
      <c r="EA406" s="3"/>
    </row>
    <row r="407" spans="8:131" x14ac:dyDescent="0.3">
      <c r="H407" s="3"/>
      <c r="I407" s="3"/>
      <c r="J407" s="3"/>
      <c r="K407" s="23"/>
      <c r="L407" s="3"/>
      <c r="M407" s="24"/>
      <c r="N407" s="3"/>
      <c r="O407" s="3"/>
      <c r="P407" s="2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4"/>
      <c r="DD407" s="4"/>
      <c r="DE407" s="3"/>
      <c r="DF407" s="4"/>
      <c r="DG407" s="4"/>
      <c r="DH407" s="4"/>
      <c r="DI407" s="4"/>
      <c r="DJ407" s="4"/>
      <c r="DK407" s="4"/>
      <c r="DL407" s="4"/>
      <c r="DM407" s="4"/>
      <c r="DN407" s="4"/>
      <c r="DO407" s="4"/>
      <c r="DP407" s="4"/>
      <c r="DQ407" s="4"/>
      <c r="DR407" s="4"/>
      <c r="DS407" s="4"/>
      <c r="DT407" s="4"/>
      <c r="DU407" s="3"/>
      <c r="DV407" s="3"/>
      <c r="DW407" s="3"/>
      <c r="DX407" s="3"/>
      <c r="DY407" s="3"/>
      <c r="DZ407" s="3"/>
      <c r="EA407" s="3"/>
    </row>
    <row r="408" spans="8:131" x14ac:dyDescent="0.3">
      <c r="H408" s="3"/>
      <c r="I408" s="3"/>
      <c r="J408" s="3"/>
      <c r="K408" s="23"/>
      <c r="L408" s="3"/>
      <c r="M408" s="24"/>
      <c r="N408" s="3"/>
      <c r="O408" s="3"/>
      <c r="P408" s="2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4"/>
      <c r="DD408" s="4"/>
      <c r="DE408" s="3"/>
      <c r="DF408" s="4"/>
      <c r="DG408" s="4"/>
      <c r="DH408" s="4"/>
      <c r="DI408" s="4"/>
      <c r="DJ408" s="4"/>
      <c r="DK408" s="4"/>
      <c r="DL408" s="4"/>
      <c r="DM408" s="4"/>
      <c r="DN408" s="4"/>
      <c r="DO408" s="4"/>
      <c r="DP408" s="4"/>
      <c r="DQ408" s="4"/>
      <c r="DR408" s="4"/>
      <c r="DS408" s="4"/>
      <c r="DT408" s="4"/>
      <c r="DU408" s="3"/>
      <c r="DV408" s="3"/>
      <c r="DW408" s="3"/>
      <c r="DX408" s="3"/>
      <c r="DY408" s="3"/>
      <c r="DZ408" s="3"/>
      <c r="EA408" s="3"/>
    </row>
    <row r="409" spans="8:131" x14ac:dyDescent="0.3">
      <c r="H409" s="3"/>
      <c r="I409" s="3"/>
      <c r="J409" s="3"/>
      <c r="K409" s="23"/>
      <c r="L409" s="3"/>
      <c r="M409" s="24"/>
      <c r="N409" s="3"/>
      <c r="O409" s="3"/>
      <c r="P409" s="2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4"/>
      <c r="DD409" s="4"/>
      <c r="DE409" s="3"/>
      <c r="DF409" s="4"/>
      <c r="DG409" s="4"/>
      <c r="DH409" s="4"/>
      <c r="DI409" s="4"/>
      <c r="DJ409" s="4"/>
      <c r="DK409" s="4"/>
      <c r="DL409" s="4"/>
      <c r="DM409" s="4"/>
      <c r="DN409" s="4"/>
      <c r="DO409" s="4"/>
      <c r="DP409" s="4"/>
      <c r="DQ409" s="4"/>
      <c r="DR409" s="4"/>
      <c r="DS409" s="4"/>
      <c r="DT409" s="4"/>
      <c r="DU409" s="3"/>
      <c r="DV409" s="3"/>
      <c r="DW409" s="3"/>
      <c r="DX409" s="3"/>
      <c r="DY409" s="3"/>
      <c r="DZ409" s="3"/>
      <c r="EA409" s="3"/>
    </row>
    <row r="410" spans="8:131" x14ac:dyDescent="0.3">
      <c r="H410" s="3"/>
      <c r="I410" s="3"/>
      <c r="J410" s="3"/>
      <c r="K410" s="23"/>
      <c r="L410" s="3"/>
      <c r="M410" s="24"/>
      <c r="N410" s="3"/>
      <c r="O410" s="3"/>
      <c r="P410" s="2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4"/>
      <c r="DD410" s="4"/>
      <c r="DE410" s="3"/>
      <c r="DF410" s="4"/>
      <c r="DG410" s="4"/>
      <c r="DH410" s="4"/>
      <c r="DI410" s="4"/>
      <c r="DJ410" s="4"/>
      <c r="DK410" s="4"/>
      <c r="DL410" s="4"/>
      <c r="DM410" s="4"/>
      <c r="DN410" s="4"/>
      <c r="DO410" s="4"/>
      <c r="DP410" s="4"/>
      <c r="DQ410" s="4"/>
      <c r="DR410" s="4"/>
      <c r="DS410" s="4"/>
      <c r="DT410" s="4"/>
      <c r="DU410" s="3"/>
      <c r="DV410" s="3"/>
      <c r="DW410" s="3"/>
      <c r="DX410" s="3"/>
      <c r="DY410" s="3"/>
      <c r="DZ410" s="3"/>
      <c r="EA410" s="3"/>
    </row>
    <row r="411" spans="8:131" x14ac:dyDescent="0.3">
      <c r="H411" s="3"/>
      <c r="I411" s="3"/>
      <c r="J411" s="3"/>
      <c r="K411" s="23"/>
      <c r="L411" s="3"/>
      <c r="M411" s="24"/>
      <c r="N411" s="3"/>
      <c r="O411" s="3"/>
      <c r="P411" s="2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4"/>
      <c r="DD411" s="4"/>
      <c r="DE411" s="3"/>
      <c r="DF411" s="4"/>
      <c r="DG411" s="4"/>
      <c r="DH411" s="4"/>
      <c r="DI411" s="4"/>
      <c r="DJ411" s="4"/>
      <c r="DK411" s="4"/>
      <c r="DL411" s="4"/>
      <c r="DM411" s="4"/>
      <c r="DN411" s="4"/>
      <c r="DO411" s="4"/>
      <c r="DP411" s="4"/>
      <c r="DQ411" s="4"/>
      <c r="DR411" s="4"/>
      <c r="DS411" s="4"/>
      <c r="DT411" s="4"/>
      <c r="DU411" s="3"/>
      <c r="DV411" s="3"/>
      <c r="DW411" s="3"/>
      <c r="DX411" s="3"/>
      <c r="DY411" s="3"/>
      <c r="DZ411" s="3"/>
      <c r="EA411" s="3"/>
    </row>
    <row r="412" spans="8:131" x14ac:dyDescent="0.3">
      <c r="H412" s="3"/>
      <c r="I412" s="3"/>
      <c r="J412" s="3"/>
      <c r="K412" s="23"/>
      <c r="L412" s="3"/>
      <c r="M412" s="24"/>
      <c r="N412" s="3"/>
      <c r="O412" s="3"/>
      <c r="P412" s="2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4"/>
      <c r="DD412" s="4"/>
      <c r="DE412" s="3"/>
      <c r="DF412" s="4"/>
      <c r="DG412" s="4"/>
      <c r="DH412" s="4"/>
      <c r="DI412" s="4"/>
      <c r="DJ412" s="4"/>
      <c r="DK412" s="4"/>
      <c r="DL412" s="4"/>
      <c r="DM412" s="4"/>
      <c r="DN412" s="4"/>
      <c r="DO412" s="4"/>
      <c r="DP412" s="4"/>
      <c r="DQ412" s="4"/>
      <c r="DR412" s="4"/>
      <c r="DS412" s="4"/>
      <c r="DT412" s="4"/>
      <c r="DU412" s="3"/>
      <c r="DV412" s="3"/>
      <c r="DW412" s="3"/>
      <c r="DX412" s="3"/>
      <c r="DY412" s="3"/>
      <c r="DZ412" s="3"/>
      <c r="EA412" s="3"/>
    </row>
    <row r="413" spans="8:131" x14ac:dyDescent="0.3">
      <c r="H413" s="3"/>
      <c r="I413" s="3"/>
      <c r="J413" s="3"/>
      <c r="K413" s="23"/>
      <c r="L413" s="3"/>
      <c r="M413" s="24"/>
      <c r="N413" s="3"/>
      <c r="O413" s="3"/>
      <c r="P413" s="2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4"/>
      <c r="DD413" s="4"/>
      <c r="DE413" s="3"/>
      <c r="DF413" s="4"/>
      <c r="DG413" s="4"/>
      <c r="DH413" s="4"/>
      <c r="DI413" s="4"/>
      <c r="DJ413" s="4"/>
      <c r="DK413" s="4"/>
      <c r="DL413" s="4"/>
      <c r="DM413" s="4"/>
      <c r="DN413" s="4"/>
      <c r="DO413" s="4"/>
      <c r="DP413" s="4"/>
      <c r="DQ413" s="4"/>
      <c r="DR413" s="4"/>
      <c r="DS413" s="4"/>
      <c r="DT413" s="4"/>
      <c r="DU413" s="3"/>
      <c r="DV413" s="3"/>
      <c r="DW413" s="3"/>
      <c r="DX413" s="3"/>
      <c r="DY413" s="3"/>
      <c r="DZ413" s="3"/>
      <c r="EA413" s="3"/>
    </row>
    <row r="414" spans="8:131" x14ac:dyDescent="0.3">
      <c r="H414" s="3"/>
      <c r="I414" s="3"/>
      <c r="J414" s="3"/>
      <c r="K414" s="23"/>
      <c r="L414" s="3"/>
      <c r="M414" s="24"/>
      <c r="N414" s="3"/>
      <c r="O414" s="3"/>
      <c r="P414" s="2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4"/>
      <c r="DD414" s="4"/>
      <c r="DE414" s="3"/>
      <c r="DF414" s="4"/>
      <c r="DG414" s="4"/>
      <c r="DH414" s="4"/>
      <c r="DI414" s="4"/>
      <c r="DJ414" s="4"/>
      <c r="DK414" s="4"/>
      <c r="DL414" s="4"/>
      <c r="DM414" s="4"/>
      <c r="DN414" s="4"/>
      <c r="DO414" s="4"/>
      <c r="DP414" s="4"/>
      <c r="DQ414" s="4"/>
      <c r="DR414" s="4"/>
      <c r="DS414" s="4"/>
      <c r="DT414" s="4"/>
      <c r="DU414" s="3"/>
      <c r="DV414" s="3"/>
      <c r="DW414" s="3"/>
      <c r="DX414" s="3"/>
      <c r="DY414" s="3"/>
      <c r="DZ414" s="3"/>
      <c r="EA414" s="3"/>
    </row>
    <row r="415" spans="8:131" x14ac:dyDescent="0.3">
      <c r="H415" s="3"/>
      <c r="I415" s="3"/>
      <c r="J415" s="3"/>
      <c r="K415" s="23"/>
      <c r="L415" s="3"/>
      <c r="M415" s="24"/>
      <c r="N415" s="3"/>
      <c r="O415" s="3"/>
      <c r="P415" s="2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4"/>
      <c r="DD415" s="4"/>
      <c r="DE415" s="3"/>
      <c r="DF415" s="4"/>
      <c r="DG415" s="4"/>
      <c r="DH415" s="4"/>
      <c r="DI415" s="4"/>
      <c r="DJ415" s="4"/>
      <c r="DK415" s="4"/>
      <c r="DL415" s="4"/>
      <c r="DM415" s="4"/>
      <c r="DN415" s="4"/>
      <c r="DO415" s="4"/>
      <c r="DP415" s="4"/>
      <c r="DQ415" s="4"/>
      <c r="DR415" s="4"/>
      <c r="DS415" s="4"/>
      <c r="DT415" s="4"/>
      <c r="DU415" s="3"/>
      <c r="DV415" s="3"/>
      <c r="DW415" s="3"/>
      <c r="DX415" s="3"/>
      <c r="DY415" s="3"/>
      <c r="DZ415" s="3"/>
      <c r="EA415" s="3"/>
    </row>
    <row r="416" spans="8:131" x14ac:dyDescent="0.3">
      <c r="H416" s="3"/>
      <c r="I416" s="3"/>
      <c r="J416" s="3"/>
      <c r="K416" s="23"/>
      <c r="L416" s="3"/>
      <c r="M416" s="24"/>
      <c r="N416" s="3"/>
      <c r="O416" s="3"/>
      <c r="P416" s="2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4"/>
      <c r="DD416" s="4"/>
      <c r="DE416" s="3"/>
      <c r="DF416" s="4"/>
      <c r="DG416" s="4"/>
      <c r="DH416" s="4"/>
      <c r="DI416" s="4"/>
      <c r="DJ416" s="4"/>
      <c r="DK416" s="4"/>
      <c r="DL416" s="4"/>
      <c r="DM416" s="4"/>
      <c r="DN416" s="4"/>
      <c r="DO416" s="4"/>
      <c r="DP416" s="4"/>
      <c r="DQ416" s="4"/>
      <c r="DR416" s="4"/>
      <c r="DS416" s="4"/>
      <c r="DT416" s="4"/>
      <c r="DU416" s="3"/>
      <c r="DV416" s="3"/>
      <c r="DW416" s="3"/>
      <c r="DX416" s="3"/>
      <c r="DY416" s="3"/>
      <c r="DZ416" s="3"/>
      <c r="EA416" s="3"/>
    </row>
    <row r="417" spans="8:131" x14ac:dyDescent="0.3">
      <c r="H417" s="3"/>
      <c r="I417" s="3"/>
      <c r="J417" s="3"/>
      <c r="K417" s="23"/>
      <c r="L417" s="3"/>
      <c r="M417" s="24"/>
      <c r="N417" s="3"/>
      <c r="O417" s="3"/>
      <c r="P417" s="2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4"/>
      <c r="DD417" s="4"/>
      <c r="DE417" s="3"/>
      <c r="DF417" s="4"/>
      <c r="DG417" s="4"/>
      <c r="DH417" s="4"/>
      <c r="DI417" s="4"/>
      <c r="DJ417" s="4"/>
      <c r="DK417" s="4"/>
      <c r="DL417" s="4"/>
      <c r="DM417" s="4"/>
      <c r="DN417" s="4"/>
      <c r="DO417" s="4"/>
      <c r="DP417" s="4"/>
      <c r="DQ417" s="4"/>
      <c r="DR417" s="4"/>
      <c r="DS417" s="4"/>
      <c r="DT417" s="4"/>
      <c r="DU417" s="3"/>
      <c r="DV417" s="3"/>
      <c r="DW417" s="3"/>
      <c r="DX417" s="3"/>
      <c r="DY417" s="3"/>
      <c r="DZ417" s="3"/>
      <c r="EA417" s="3"/>
    </row>
    <row r="418" spans="8:131" x14ac:dyDescent="0.3">
      <c r="H418" s="3"/>
      <c r="I418" s="3"/>
      <c r="J418" s="3"/>
      <c r="K418" s="23"/>
      <c r="L418" s="3"/>
      <c r="M418" s="24"/>
      <c r="N418" s="3"/>
      <c r="O418" s="3"/>
      <c r="P418" s="2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4"/>
      <c r="DD418" s="4"/>
      <c r="DE418" s="3"/>
      <c r="DF418" s="4"/>
      <c r="DG418" s="4"/>
      <c r="DH418" s="4"/>
      <c r="DI418" s="4"/>
      <c r="DJ418" s="4"/>
      <c r="DK418" s="4"/>
      <c r="DL418" s="4"/>
      <c r="DM418" s="4"/>
      <c r="DN418" s="4"/>
      <c r="DO418" s="4"/>
      <c r="DP418" s="4"/>
      <c r="DQ418" s="4"/>
      <c r="DR418" s="4"/>
      <c r="DS418" s="4"/>
      <c r="DT418" s="4"/>
      <c r="DU418" s="3"/>
      <c r="DV418" s="3"/>
      <c r="DW418" s="3"/>
      <c r="DX418" s="3"/>
      <c r="DY418" s="3"/>
      <c r="DZ418" s="3"/>
      <c r="EA418" s="3"/>
    </row>
    <row r="419" spans="8:131" x14ac:dyDescent="0.3">
      <c r="H419" s="3"/>
      <c r="I419" s="3"/>
      <c r="J419" s="3"/>
      <c r="K419" s="23"/>
      <c r="L419" s="3"/>
      <c r="M419" s="24"/>
      <c r="N419" s="3"/>
      <c r="O419" s="3"/>
      <c r="P419" s="2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4"/>
      <c r="DD419" s="4"/>
      <c r="DE419" s="3"/>
      <c r="DF419" s="4"/>
      <c r="DG419" s="4"/>
      <c r="DH419" s="4"/>
      <c r="DI419" s="4"/>
      <c r="DJ419" s="4"/>
      <c r="DK419" s="4"/>
      <c r="DL419" s="4"/>
      <c r="DM419" s="4"/>
      <c r="DN419" s="4"/>
      <c r="DO419" s="4"/>
      <c r="DP419" s="4"/>
      <c r="DQ419" s="4"/>
      <c r="DR419" s="4"/>
      <c r="DS419" s="4"/>
      <c r="DT419" s="4"/>
      <c r="DU419" s="3"/>
      <c r="DV419" s="3"/>
      <c r="DW419" s="3"/>
      <c r="DX419" s="3"/>
      <c r="DY419" s="3"/>
      <c r="DZ419" s="3"/>
      <c r="EA419" s="3"/>
    </row>
    <row r="420" spans="8:131" x14ac:dyDescent="0.3">
      <c r="H420" s="3"/>
      <c r="I420" s="3"/>
      <c r="J420" s="3"/>
      <c r="K420" s="23"/>
      <c r="L420" s="3"/>
      <c r="M420" s="24"/>
      <c r="N420" s="3"/>
      <c r="O420" s="3"/>
      <c r="P420" s="2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4"/>
      <c r="DD420" s="4"/>
      <c r="DE420" s="3"/>
      <c r="DF420" s="4"/>
      <c r="DG420" s="4"/>
      <c r="DH420" s="4"/>
      <c r="DI420" s="4"/>
      <c r="DJ420" s="4"/>
      <c r="DK420" s="4"/>
      <c r="DL420" s="4"/>
      <c r="DM420" s="4"/>
      <c r="DN420" s="4"/>
      <c r="DO420" s="4"/>
      <c r="DP420" s="4"/>
      <c r="DQ420" s="4"/>
      <c r="DR420" s="4"/>
      <c r="DS420" s="4"/>
      <c r="DT420" s="4"/>
      <c r="DU420" s="3"/>
      <c r="DV420" s="3"/>
      <c r="DW420" s="3"/>
      <c r="DX420" s="3"/>
      <c r="DY420" s="3"/>
      <c r="DZ420" s="3"/>
      <c r="EA420" s="3"/>
    </row>
    <row r="421" spans="8:131" x14ac:dyDescent="0.3">
      <c r="H421" s="3"/>
      <c r="I421" s="3"/>
      <c r="J421" s="3"/>
      <c r="K421" s="23"/>
      <c r="L421" s="3"/>
      <c r="M421" s="24"/>
      <c r="N421" s="3"/>
      <c r="O421" s="3"/>
      <c r="P421" s="2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4"/>
      <c r="DD421" s="4"/>
      <c r="DE421" s="3"/>
      <c r="DF421" s="4"/>
      <c r="DG421" s="4"/>
      <c r="DH421" s="4"/>
      <c r="DI421" s="4"/>
      <c r="DJ421" s="4"/>
      <c r="DK421" s="4"/>
      <c r="DL421" s="4"/>
      <c r="DM421" s="4"/>
      <c r="DN421" s="4"/>
      <c r="DO421" s="4"/>
      <c r="DP421" s="4"/>
      <c r="DQ421" s="4"/>
      <c r="DR421" s="4"/>
      <c r="DS421" s="4"/>
      <c r="DT421" s="4"/>
      <c r="DU421" s="3"/>
      <c r="DV421" s="3"/>
      <c r="DW421" s="3"/>
      <c r="DX421" s="3"/>
      <c r="DY421" s="3"/>
      <c r="DZ421" s="3"/>
      <c r="EA421" s="3"/>
    </row>
    <row r="422" spans="8:131" x14ac:dyDescent="0.3">
      <c r="H422" s="3"/>
      <c r="I422" s="3"/>
      <c r="J422" s="3"/>
      <c r="K422" s="23"/>
      <c r="L422" s="3"/>
      <c r="M422" s="24"/>
      <c r="N422" s="3"/>
      <c r="O422" s="3"/>
      <c r="P422" s="2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4"/>
      <c r="DD422" s="4"/>
      <c r="DE422" s="3"/>
      <c r="DF422" s="4"/>
      <c r="DG422" s="4"/>
      <c r="DH422" s="4"/>
      <c r="DI422" s="4"/>
      <c r="DJ422" s="4"/>
      <c r="DK422" s="4"/>
      <c r="DL422" s="4"/>
      <c r="DM422" s="4"/>
      <c r="DN422" s="4"/>
      <c r="DO422" s="4"/>
      <c r="DP422" s="4"/>
      <c r="DQ422" s="4"/>
      <c r="DR422" s="4"/>
      <c r="DS422" s="4"/>
      <c r="DT422" s="4"/>
      <c r="DU422" s="3"/>
      <c r="DV422" s="3"/>
      <c r="DW422" s="3"/>
      <c r="DX422" s="3"/>
      <c r="DY422" s="3"/>
      <c r="DZ422" s="3"/>
      <c r="EA422" s="3"/>
    </row>
    <row r="423" spans="8:131" x14ac:dyDescent="0.3">
      <c r="H423" s="3"/>
      <c r="I423" s="3"/>
      <c r="J423" s="3"/>
      <c r="K423" s="23"/>
      <c r="L423" s="3"/>
      <c r="M423" s="24"/>
      <c r="N423" s="3"/>
      <c r="O423" s="3"/>
      <c r="P423" s="2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4"/>
      <c r="DD423" s="4"/>
      <c r="DE423" s="3"/>
      <c r="DF423" s="4"/>
      <c r="DG423" s="4"/>
      <c r="DH423" s="4"/>
      <c r="DI423" s="4"/>
      <c r="DJ423" s="4"/>
      <c r="DK423" s="4"/>
      <c r="DL423" s="4"/>
      <c r="DM423" s="4"/>
      <c r="DN423" s="4"/>
      <c r="DO423" s="4"/>
      <c r="DP423" s="4"/>
      <c r="DQ423" s="4"/>
      <c r="DR423" s="4"/>
      <c r="DS423" s="4"/>
      <c r="DT423" s="4"/>
      <c r="DU423" s="3"/>
      <c r="DV423" s="3"/>
      <c r="DW423" s="3"/>
      <c r="DX423" s="3"/>
      <c r="DY423" s="3"/>
      <c r="DZ423" s="3"/>
      <c r="EA423" s="3"/>
    </row>
    <row r="424" spans="8:131" x14ac:dyDescent="0.3">
      <c r="H424" s="3"/>
      <c r="I424" s="3"/>
      <c r="J424" s="3"/>
      <c r="K424" s="23"/>
      <c r="L424" s="3"/>
      <c r="M424" s="24"/>
      <c r="N424" s="3"/>
      <c r="O424" s="3"/>
      <c r="P424" s="2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4"/>
      <c r="DD424" s="4"/>
      <c r="DE424" s="3"/>
      <c r="DF424" s="4"/>
      <c r="DG424" s="4"/>
      <c r="DH424" s="4"/>
      <c r="DI424" s="4"/>
      <c r="DJ424" s="4"/>
      <c r="DK424" s="4"/>
      <c r="DL424" s="4"/>
      <c r="DM424" s="4"/>
      <c r="DN424" s="4"/>
      <c r="DO424" s="4"/>
      <c r="DP424" s="4"/>
      <c r="DQ424" s="4"/>
      <c r="DR424" s="4"/>
      <c r="DS424" s="4"/>
      <c r="DT424" s="4"/>
      <c r="DU424" s="3"/>
      <c r="DV424" s="3"/>
      <c r="DW424" s="3"/>
      <c r="DX424" s="3"/>
      <c r="DY424" s="3"/>
      <c r="DZ424" s="3"/>
      <c r="EA424" s="3"/>
    </row>
    <row r="425" spans="8:131" x14ac:dyDescent="0.3">
      <c r="H425" s="3"/>
      <c r="I425" s="3"/>
      <c r="J425" s="3"/>
      <c r="K425" s="23"/>
      <c r="L425" s="3"/>
      <c r="M425" s="24"/>
      <c r="N425" s="3"/>
      <c r="O425" s="3"/>
      <c r="P425" s="2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4"/>
      <c r="DD425" s="4"/>
      <c r="DE425" s="3"/>
      <c r="DF425" s="4"/>
      <c r="DG425" s="4"/>
      <c r="DH425" s="4"/>
      <c r="DI425" s="4"/>
      <c r="DJ425" s="4"/>
      <c r="DK425" s="4"/>
      <c r="DL425" s="4"/>
      <c r="DM425" s="4"/>
      <c r="DN425" s="4"/>
      <c r="DO425" s="4"/>
      <c r="DP425" s="4"/>
      <c r="DQ425" s="4"/>
      <c r="DR425" s="4"/>
      <c r="DS425" s="4"/>
      <c r="DT425" s="4"/>
      <c r="DU425" s="3"/>
      <c r="DV425" s="3"/>
      <c r="DW425" s="3"/>
      <c r="DX425" s="3"/>
      <c r="DY425" s="3"/>
      <c r="DZ425" s="3"/>
      <c r="EA425" s="3"/>
    </row>
    <row r="426" spans="8:131" x14ac:dyDescent="0.3">
      <c r="H426" s="3"/>
      <c r="I426" s="3"/>
      <c r="J426" s="3"/>
      <c r="K426" s="23"/>
      <c r="L426" s="3"/>
      <c r="M426" s="24"/>
      <c r="N426" s="3"/>
      <c r="O426" s="3"/>
      <c r="P426" s="2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4"/>
      <c r="DD426" s="4"/>
      <c r="DE426" s="3"/>
      <c r="DF426" s="4"/>
      <c r="DG426" s="4"/>
      <c r="DH426" s="4"/>
      <c r="DI426" s="4"/>
      <c r="DJ426" s="4"/>
      <c r="DK426" s="4"/>
      <c r="DL426" s="4"/>
      <c r="DM426" s="4"/>
      <c r="DN426" s="4"/>
      <c r="DO426" s="4"/>
      <c r="DP426" s="4"/>
      <c r="DQ426" s="4"/>
      <c r="DR426" s="4"/>
      <c r="DS426" s="4"/>
      <c r="DT426" s="4"/>
      <c r="DU426" s="3"/>
      <c r="DV426" s="3"/>
      <c r="DW426" s="3"/>
      <c r="DX426" s="3"/>
      <c r="DY426" s="3"/>
      <c r="DZ426" s="3"/>
      <c r="EA426" s="3"/>
    </row>
    <row r="427" spans="8:131" x14ac:dyDescent="0.3">
      <c r="H427" s="3"/>
      <c r="I427" s="3"/>
      <c r="J427" s="3"/>
      <c r="K427" s="23"/>
      <c r="L427" s="3"/>
      <c r="M427" s="24"/>
      <c r="N427" s="3"/>
      <c r="O427" s="3"/>
      <c r="P427" s="2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4"/>
      <c r="DD427" s="4"/>
      <c r="DE427" s="3"/>
      <c r="DF427" s="4"/>
      <c r="DG427" s="4"/>
      <c r="DH427" s="4"/>
      <c r="DI427" s="4"/>
      <c r="DJ427" s="4"/>
      <c r="DK427" s="4"/>
      <c r="DL427" s="4"/>
      <c r="DM427" s="4"/>
      <c r="DN427" s="4"/>
      <c r="DO427" s="4"/>
      <c r="DP427" s="4"/>
      <c r="DQ427" s="4"/>
      <c r="DR427" s="4"/>
      <c r="DS427" s="4"/>
      <c r="DT427" s="4"/>
      <c r="DU427" s="3"/>
      <c r="DV427" s="3"/>
      <c r="DW427" s="3"/>
      <c r="DX427" s="3"/>
      <c r="DY427" s="3"/>
      <c r="DZ427" s="3"/>
      <c r="EA427" s="3"/>
    </row>
    <row r="428" spans="8:131" x14ac:dyDescent="0.3">
      <c r="H428" s="3"/>
      <c r="I428" s="3"/>
      <c r="J428" s="3"/>
      <c r="K428" s="23"/>
      <c r="L428" s="3"/>
      <c r="M428" s="24"/>
      <c r="N428" s="3"/>
      <c r="O428" s="3"/>
      <c r="P428" s="2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4"/>
      <c r="DD428" s="4"/>
      <c r="DE428" s="3"/>
      <c r="DF428" s="4"/>
      <c r="DG428" s="4"/>
      <c r="DH428" s="4"/>
      <c r="DI428" s="4"/>
      <c r="DJ428" s="4"/>
      <c r="DK428" s="4"/>
      <c r="DL428" s="4"/>
      <c r="DM428" s="4"/>
      <c r="DN428" s="4"/>
      <c r="DO428" s="4"/>
      <c r="DP428" s="4"/>
      <c r="DQ428" s="4"/>
      <c r="DR428" s="4"/>
      <c r="DS428" s="4"/>
      <c r="DT428" s="4"/>
      <c r="DU428" s="3"/>
      <c r="DV428" s="3"/>
      <c r="DW428" s="3"/>
      <c r="DX428" s="3"/>
      <c r="DY428" s="3"/>
      <c r="DZ428" s="3"/>
      <c r="EA428" s="3"/>
    </row>
    <row r="429" spans="8:131" x14ac:dyDescent="0.3">
      <c r="H429" s="3"/>
      <c r="I429" s="3"/>
      <c r="J429" s="3"/>
      <c r="K429" s="23"/>
      <c r="L429" s="3"/>
      <c r="M429" s="24"/>
      <c r="N429" s="3"/>
      <c r="O429" s="3"/>
      <c r="P429" s="2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4"/>
      <c r="DD429" s="4"/>
      <c r="DE429" s="3"/>
      <c r="DF429" s="4"/>
      <c r="DG429" s="4"/>
      <c r="DH429" s="4"/>
      <c r="DI429" s="4"/>
      <c r="DJ429" s="4"/>
      <c r="DK429" s="4"/>
      <c r="DL429" s="4"/>
      <c r="DM429" s="4"/>
      <c r="DN429" s="4"/>
      <c r="DO429" s="4"/>
      <c r="DP429" s="4"/>
      <c r="DQ429" s="4"/>
      <c r="DR429" s="4"/>
      <c r="DS429" s="4"/>
      <c r="DT429" s="4"/>
      <c r="DU429" s="3"/>
      <c r="DV429" s="3"/>
      <c r="DW429" s="3"/>
      <c r="DX429" s="3"/>
      <c r="DY429" s="3"/>
      <c r="DZ429" s="3"/>
      <c r="EA429" s="3"/>
    </row>
    <row r="430" spans="8:131" x14ac:dyDescent="0.3">
      <c r="H430" s="3"/>
      <c r="I430" s="3"/>
      <c r="J430" s="3"/>
      <c r="K430" s="23"/>
      <c r="L430" s="3"/>
      <c r="M430" s="24"/>
      <c r="N430" s="3"/>
      <c r="O430" s="3"/>
      <c r="P430" s="2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4"/>
      <c r="DD430" s="4"/>
      <c r="DE430" s="3"/>
      <c r="DF430" s="4"/>
      <c r="DG430" s="4"/>
      <c r="DH430" s="4"/>
      <c r="DI430" s="4"/>
      <c r="DJ430" s="4"/>
      <c r="DK430" s="4"/>
      <c r="DL430" s="4"/>
      <c r="DM430" s="4"/>
      <c r="DN430" s="4"/>
      <c r="DO430" s="4"/>
      <c r="DP430" s="4"/>
      <c r="DQ430" s="4"/>
      <c r="DR430" s="4"/>
      <c r="DS430" s="4"/>
      <c r="DT430" s="4"/>
      <c r="DU430" s="3"/>
      <c r="DV430" s="3"/>
      <c r="DW430" s="3"/>
      <c r="DX430" s="3"/>
      <c r="DY430" s="3"/>
      <c r="DZ430" s="3"/>
      <c r="EA430" s="3"/>
    </row>
    <row r="431" spans="8:131" x14ac:dyDescent="0.3">
      <c r="H431" s="3"/>
      <c r="I431" s="3"/>
      <c r="J431" s="3"/>
      <c r="K431" s="23"/>
      <c r="L431" s="3"/>
      <c r="M431" s="24"/>
      <c r="N431" s="3"/>
      <c r="O431" s="3"/>
      <c r="P431" s="2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4"/>
      <c r="DD431" s="4"/>
      <c r="DE431" s="3"/>
      <c r="DF431" s="4"/>
      <c r="DG431" s="4"/>
      <c r="DH431" s="4"/>
      <c r="DI431" s="4"/>
      <c r="DJ431" s="4"/>
      <c r="DK431" s="4"/>
      <c r="DL431" s="4"/>
      <c r="DM431" s="4"/>
      <c r="DN431" s="4"/>
      <c r="DO431" s="4"/>
      <c r="DP431" s="4"/>
      <c r="DQ431" s="4"/>
      <c r="DR431" s="4"/>
      <c r="DS431" s="4"/>
      <c r="DT431" s="4"/>
      <c r="DU431" s="3"/>
      <c r="DV431" s="3"/>
      <c r="DW431" s="3"/>
      <c r="DX431" s="3"/>
      <c r="DY431" s="3"/>
      <c r="DZ431" s="3"/>
      <c r="EA431" s="3"/>
    </row>
    <row r="432" spans="8:131" x14ac:dyDescent="0.3">
      <c r="H432" s="3"/>
      <c r="I432" s="3"/>
      <c r="J432" s="3"/>
      <c r="K432" s="23"/>
      <c r="L432" s="3"/>
      <c r="M432" s="24"/>
      <c r="N432" s="3"/>
      <c r="O432" s="3"/>
      <c r="P432" s="2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4"/>
      <c r="DD432" s="4"/>
      <c r="DE432" s="3"/>
      <c r="DF432" s="4"/>
      <c r="DG432" s="4"/>
      <c r="DH432" s="4"/>
      <c r="DI432" s="4"/>
      <c r="DJ432" s="4"/>
      <c r="DK432" s="4"/>
      <c r="DL432" s="4"/>
      <c r="DM432" s="4"/>
      <c r="DN432" s="4"/>
      <c r="DO432" s="4"/>
      <c r="DP432" s="4"/>
      <c r="DQ432" s="4"/>
      <c r="DR432" s="4"/>
      <c r="DS432" s="4"/>
      <c r="DT432" s="4"/>
      <c r="DU432" s="3"/>
      <c r="DV432" s="3"/>
      <c r="DW432" s="3"/>
      <c r="DX432" s="3"/>
      <c r="DY432" s="3"/>
      <c r="DZ432" s="3"/>
      <c r="EA432" s="3"/>
    </row>
    <row r="433" spans="8:131" x14ac:dyDescent="0.3">
      <c r="H433" s="3"/>
      <c r="I433" s="3"/>
      <c r="J433" s="3"/>
      <c r="K433" s="23"/>
      <c r="L433" s="3"/>
      <c r="M433" s="24"/>
      <c r="N433" s="3"/>
      <c r="O433" s="3"/>
      <c r="P433" s="2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4"/>
      <c r="DD433" s="4"/>
      <c r="DE433" s="3"/>
      <c r="DF433" s="4"/>
      <c r="DG433" s="4"/>
      <c r="DH433" s="4"/>
      <c r="DI433" s="4"/>
      <c r="DJ433" s="4"/>
      <c r="DK433" s="4"/>
      <c r="DL433" s="4"/>
      <c r="DM433" s="4"/>
      <c r="DN433" s="4"/>
      <c r="DO433" s="4"/>
      <c r="DP433" s="4"/>
      <c r="DQ433" s="4"/>
      <c r="DR433" s="4"/>
      <c r="DS433" s="4"/>
      <c r="DT433" s="4"/>
      <c r="DU433" s="3"/>
      <c r="DV433" s="3"/>
      <c r="DW433" s="3"/>
      <c r="DX433" s="3"/>
      <c r="DY433" s="3"/>
      <c r="DZ433" s="3"/>
      <c r="EA433" s="3"/>
    </row>
    <row r="434" spans="8:131" x14ac:dyDescent="0.3">
      <c r="H434" s="3"/>
      <c r="I434" s="3"/>
      <c r="J434" s="3"/>
      <c r="K434" s="23"/>
      <c r="L434" s="3"/>
      <c r="M434" s="24"/>
      <c r="N434" s="3"/>
      <c r="O434" s="3"/>
      <c r="P434" s="2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4"/>
      <c r="DD434" s="4"/>
      <c r="DE434" s="3"/>
      <c r="DF434" s="4"/>
      <c r="DG434" s="4"/>
      <c r="DH434" s="4"/>
      <c r="DI434" s="4"/>
      <c r="DJ434" s="4"/>
      <c r="DK434" s="4"/>
      <c r="DL434" s="4"/>
      <c r="DM434" s="4"/>
      <c r="DN434" s="4"/>
      <c r="DO434" s="4"/>
      <c r="DP434" s="4"/>
      <c r="DQ434" s="4"/>
      <c r="DR434" s="4"/>
      <c r="DS434" s="4"/>
      <c r="DT434" s="4"/>
      <c r="DU434" s="3"/>
      <c r="DV434" s="3"/>
      <c r="DW434" s="3"/>
      <c r="DX434" s="3"/>
      <c r="DY434" s="3"/>
      <c r="DZ434" s="3"/>
      <c r="EA434" s="3"/>
    </row>
    <row r="435" spans="8:131" x14ac:dyDescent="0.3">
      <c r="H435" s="3"/>
      <c r="I435" s="3"/>
      <c r="J435" s="3"/>
      <c r="K435" s="23"/>
      <c r="L435" s="3"/>
      <c r="M435" s="24"/>
      <c r="N435" s="3"/>
      <c r="O435" s="3"/>
      <c r="P435" s="2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4"/>
      <c r="DD435" s="4"/>
      <c r="DE435" s="3"/>
      <c r="DF435" s="4"/>
      <c r="DG435" s="4"/>
      <c r="DH435" s="4"/>
      <c r="DI435" s="4"/>
      <c r="DJ435" s="4"/>
      <c r="DK435" s="4"/>
      <c r="DL435" s="4"/>
      <c r="DM435" s="4"/>
      <c r="DN435" s="4"/>
      <c r="DO435" s="4"/>
      <c r="DP435" s="4"/>
      <c r="DQ435" s="4"/>
      <c r="DR435" s="4"/>
      <c r="DS435" s="4"/>
      <c r="DT435" s="4"/>
      <c r="DU435" s="3"/>
      <c r="DV435" s="3"/>
      <c r="DW435" s="3"/>
      <c r="DX435" s="3"/>
      <c r="DY435" s="3"/>
      <c r="DZ435" s="3"/>
      <c r="EA435" s="3"/>
    </row>
    <row r="436" spans="8:131" x14ac:dyDescent="0.3">
      <c r="H436" s="3"/>
      <c r="I436" s="3"/>
      <c r="J436" s="3"/>
      <c r="K436" s="23"/>
      <c r="L436" s="3"/>
      <c r="M436" s="24"/>
      <c r="N436" s="3"/>
      <c r="O436" s="3"/>
      <c r="P436" s="2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4"/>
      <c r="DD436" s="4"/>
      <c r="DE436" s="3"/>
      <c r="DF436" s="4"/>
      <c r="DG436" s="4"/>
      <c r="DH436" s="4"/>
      <c r="DI436" s="4"/>
      <c r="DJ436" s="4"/>
      <c r="DK436" s="4"/>
      <c r="DL436" s="4"/>
      <c r="DM436" s="4"/>
      <c r="DN436" s="4"/>
      <c r="DO436" s="4"/>
      <c r="DP436" s="4"/>
      <c r="DQ436" s="4"/>
      <c r="DR436" s="4"/>
      <c r="DS436" s="4"/>
      <c r="DT436" s="4"/>
      <c r="DU436" s="3"/>
      <c r="DV436" s="3"/>
      <c r="DW436" s="3"/>
      <c r="DX436" s="3"/>
      <c r="DY436" s="3"/>
      <c r="DZ436" s="3"/>
      <c r="EA436" s="3"/>
    </row>
    <row r="437" spans="8:131" x14ac:dyDescent="0.3">
      <c r="H437" s="3"/>
      <c r="I437" s="3"/>
      <c r="J437" s="3"/>
      <c r="K437" s="23"/>
      <c r="L437" s="3"/>
      <c r="M437" s="24"/>
      <c r="N437" s="3"/>
      <c r="O437" s="3"/>
      <c r="P437" s="2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4"/>
      <c r="DD437" s="4"/>
      <c r="DE437" s="3"/>
      <c r="DF437" s="4"/>
      <c r="DG437" s="4"/>
      <c r="DH437" s="4"/>
      <c r="DI437" s="4"/>
      <c r="DJ437" s="4"/>
      <c r="DK437" s="4"/>
      <c r="DL437" s="4"/>
      <c r="DM437" s="4"/>
      <c r="DN437" s="4"/>
      <c r="DO437" s="4"/>
      <c r="DP437" s="4"/>
      <c r="DQ437" s="4"/>
      <c r="DR437" s="4"/>
      <c r="DS437" s="4"/>
      <c r="DT437" s="4"/>
      <c r="DU437" s="3"/>
      <c r="DV437" s="3"/>
      <c r="DW437" s="3"/>
      <c r="DX437" s="3"/>
      <c r="DY437" s="3"/>
      <c r="DZ437" s="3"/>
      <c r="EA437" s="3"/>
    </row>
    <row r="438" spans="8:131" x14ac:dyDescent="0.3">
      <c r="H438" s="3"/>
      <c r="I438" s="3"/>
      <c r="J438" s="3"/>
      <c r="K438" s="23"/>
      <c r="L438" s="3"/>
      <c r="M438" s="24"/>
      <c r="N438" s="3"/>
      <c r="O438" s="3"/>
      <c r="P438" s="2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4"/>
      <c r="DD438" s="4"/>
      <c r="DE438" s="3"/>
      <c r="DF438" s="4"/>
      <c r="DG438" s="4"/>
      <c r="DH438" s="4"/>
      <c r="DI438" s="4"/>
      <c r="DJ438" s="4"/>
      <c r="DK438" s="4"/>
      <c r="DL438" s="4"/>
      <c r="DM438" s="4"/>
      <c r="DN438" s="4"/>
      <c r="DO438" s="4"/>
      <c r="DP438" s="4"/>
      <c r="DQ438" s="4"/>
      <c r="DR438" s="4"/>
      <c r="DS438" s="4"/>
      <c r="DT438" s="4"/>
      <c r="DU438" s="3"/>
      <c r="DV438" s="3"/>
      <c r="DW438" s="3"/>
      <c r="DX438" s="3"/>
      <c r="DY438" s="3"/>
      <c r="DZ438" s="3"/>
      <c r="EA438" s="3"/>
    </row>
    <row r="439" spans="8:131" x14ac:dyDescent="0.3">
      <c r="H439" s="3"/>
      <c r="I439" s="3"/>
      <c r="J439" s="3"/>
      <c r="K439" s="23"/>
      <c r="L439" s="3"/>
      <c r="M439" s="24"/>
      <c r="N439" s="3"/>
      <c r="O439" s="3"/>
      <c r="P439" s="2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4"/>
      <c r="DD439" s="4"/>
      <c r="DE439" s="3"/>
      <c r="DF439" s="4"/>
      <c r="DG439" s="4"/>
      <c r="DH439" s="4"/>
      <c r="DI439" s="4"/>
      <c r="DJ439" s="4"/>
      <c r="DK439" s="4"/>
      <c r="DL439" s="4"/>
      <c r="DM439" s="4"/>
      <c r="DN439" s="4"/>
      <c r="DO439" s="4"/>
      <c r="DP439" s="4"/>
      <c r="DQ439" s="4"/>
      <c r="DR439" s="4"/>
      <c r="DS439" s="4"/>
      <c r="DT439" s="4"/>
      <c r="DU439" s="3"/>
      <c r="DV439" s="3"/>
      <c r="DW439" s="3"/>
      <c r="DX439" s="3"/>
      <c r="DY439" s="3"/>
      <c r="DZ439" s="3"/>
      <c r="EA439" s="3"/>
    </row>
    <row r="440" spans="8:131" x14ac:dyDescent="0.3">
      <c r="H440" s="3"/>
      <c r="I440" s="3"/>
      <c r="J440" s="3"/>
      <c r="K440" s="23"/>
      <c r="L440" s="3"/>
      <c r="M440" s="24"/>
      <c r="N440" s="3"/>
      <c r="O440" s="3"/>
      <c r="P440" s="2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4"/>
      <c r="DD440" s="4"/>
      <c r="DE440" s="3"/>
      <c r="DF440" s="4"/>
      <c r="DG440" s="4"/>
      <c r="DH440" s="4"/>
      <c r="DI440" s="4"/>
      <c r="DJ440" s="4"/>
      <c r="DK440" s="4"/>
      <c r="DL440" s="4"/>
      <c r="DM440" s="4"/>
      <c r="DN440" s="4"/>
      <c r="DO440" s="4"/>
      <c r="DP440" s="4"/>
      <c r="DQ440" s="4"/>
      <c r="DR440" s="4"/>
      <c r="DS440" s="4"/>
      <c r="DT440" s="4"/>
      <c r="DU440" s="3"/>
      <c r="DV440" s="3"/>
      <c r="DW440" s="3"/>
      <c r="DX440" s="3"/>
      <c r="DY440" s="3"/>
      <c r="DZ440" s="3"/>
      <c r="EA440" s="3"/>
    </row>
    <row r="441" spans="8:131" x14ac:dyDescent="0.3">
      <c r="H441" s="3"/>
      <c r="I441" s="3"/>
      <c r="J441" s="3"/>
      <c r="K441" s="23"/>
      <c r="L441" s="3"/>
      <c r="M441" s="24"/>
      <c r="N441" s="3"/>
      <c r="O441" s="3"/>
      <c r="P441" s="2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4"/>
      <c r="DD441" s="4"/>
      <c r="DE441" s="3"/>
      <c r="DF441" s="4"/>
      <c r="DG441" s="4"/>
      <c r="DH441" s="4"/>
      <c r="DI441" s="4"/>
      <c r="DJ441" s="4"/>
      <c r="DK441" s="4"/>
      <c r="DL441" s="4"/>
      <c r="DM441" s="4"/>
      <c r="DN441" s="4"/>
      <c r="DO441" s="4"/>
      <c r="DP441" s="4"/>
      <c r="DQ441" s="4"/>
      <c r="DR441" s="4"/>
      <c r="DS441" s="4"/>
      <c r="DT441" s="4"/>
      <c r="DU441" s="3"/>
      <c r="DV441" s="3"/>
      <c r="DW441" s="3"/>
      <c r="DX441" s="3"/>
      <c r="DY441" s="3"/>
      <c r="DZ441" s="3"/>
      <c r="EA441" s="3"/>
    </row>
    <row r="442" spans="8:131" x14ac:dyDescent="0.3">
      <c r="H442" s="3"/>
      <c r="I442" s="3"/>
      <c r="J442" s="3"/>
      <c r="K442" s="23"/>
      <c r="L442" s="3"/>
      <c r="M442" s="24"/>
      <c r="N442" s="3"/>
      <c r="O442" s="3"/>
      <c r="P442" s="2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4"/>
      <c r="DD442" s="4"/>
      <c r="DE442" s="3"/>
      <c r="DF442" s="4"/>
      <c r="DG442" s="4"/>
      <c r="DH442" s="4"/>
      <c r="DI442" s="4"/>
      <c r="DJ442" s="4"/>
      <c r="DK442" s="4"/>
      <c r="DL442" s="4"/>
      <c r="DM442" s="4"/>
      <c r="DN442" s="4"/>
      <c r="DO442" s="4"/>
      <c r="DP442" s="4"/>
      <c r="DQ442" s="4"/>
      <c r="DR442" s="4"/>
      <c r="DS442" s="4"/>
      <c r="DT442" s="4"/>
      <c r="DU442" s="3"/>
      <c r="DV442" s="3"/>
      <c r="DW442" s="3"/>
      <c r="DX442" s="3"/>
      <c r="DY442" s="3"/>
      <c r="DZ442" s="3"/>
      <c r="EA442" s="3"/>
    </row>
    <row r="443" spans="8:131" x14ac:dyDescent="0.3">
      <c r="H443" s="3"/>
      <c r="I443" s="3"/>
      <c r="J443" s="3"/>
      <c r="K443" s="23"/>
      <c r="L443" s="3"/>
      <c r="M443" s="24"/>
      <c r="N443" s="3"/>
      <c r="O443" s="3"/>
      <c r="P443" s="2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4"/>
      <c r="DD443" s="4"/>
      <c r="DE443" s="3"/>
      <c r="DF443" s="4"/>
      <c r="DG443" s="4"/>
      <c r="DH443" s="4"/>
      <c r="DI443" s="4"/>
      <c r="DJ443" s="4"/>
      <c r="DK443" s="4"/>
      <c r="DL443" s="4"/>
      <c r="DM443" s="4"/>
      <c r="DN443" s="4"/>
      <c r="DO443" s="4"/>
      <c r="DP443" s="4"/>
      <c r="DQ443" s="4"/>
      <c r="DR443" s="4"/>
      <c r="DS443" s="4"/>
      <c r="DT443" s="4"/>
      <c r="DU443" s="3"/>
      <c r="DV443" s="3"/>
      <c r="DW443" s="3"/>
      <c r="DX443" s="3"/>
      <c r="DY443" s="3"/>
      <c r="DZ443" s="3"/>
      <c r="EA443" s="3"/>
    </row>
    <row r="444" spans="8:131" x14ac:dyDescent="0.3">
      <c r="H444" s="3"/>
      <c r="I444" s="3"/>
      <c r="J444" s="3"/>
      <c r="K444" s="23"/>
      <c r="L444" s="3"/>
      <c r="M444" s="24"/>
      <c r="N444" s="3"/>
      <c r="O444" s="3"/>
      <c r="P444" s="2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4"/>
      <c r="DD444" s="4"/>
      <c r="DE444" s="3"/>
      <c r="DF444" s="4"/>
      <c r="DG444" s="4"/>
      <c r="DH444" s="4"/>
      <c r="DI444" s="4"/>
      <c r="DJ444" s="4"/>
      <c r="DK444" s="4"/>
      <c r="DL444" s="4"/>
      <c r="DM444" s="4"/>
      <c r="DN444" s="4"/>
      <c r="DO444" s="4"/>
      <c r="DP444" s="4"/>
      <c r="DQ444" s="4"/>
      <c r="DR444" s="4"/>
      <c r="DS444" s="4"/>
      <c r="DT444" s="4"/>
      <c r="DU444" s="3"/>
      <c r="DV444" s="3"/>
      <c r="DW444" s="3"/>
      <c r="DX444" s="3"/>
      <c r="DY444" s="3"/>
      <c r="DZ444" s="3"/>
      <c r="EA444" s="3"/>
    </row>
    <row r="445" spans="8:131" x14ac:dyDescent="0.3">
      <c r="H445" s="3"/>
      <c r="I445" s="3"/>
      <c r="J445" s="3"/>
      <c r="K445" s="23"/>
      <c r="L445" s="3"/>
      <c r="M445" s="24"/>
      <c r="N445" s="3"/>
      <c r="O445" s="3"/>
      <c r="P445" s="2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4"/>
      <c r="DD445" s="4"/>
      <c r="DE445" s="3"/>
      <c r="DF445" s="4"/>
      <c r="DG445" s="4"/>
      <c r="DH445" s="4"/>
      <c r="DI445" s="4"/>
      <c r="DJ445" s="4"/>
      <c r="DK445" s="4"/>
      <c r="DL445" s="4"/>
      <c r="DM445" s="4"/>
      <c r="DN445" s="4"/>
      <c r="DO445" s="4"/>
      <c r="DP445" s="4"/>
      <c r="DQ445" s="4"/>
      <c r="DR445" s="4"/>
      <c r="DS445" s="4"/>
      <c r="DT445" s="4"/>
      <c r="DU445" s="3"/>
      <c r="DV445" s="3"/>
      <c r="DW445" s="3"/>
      <c r="DX445" s="3"/>
      <c r="DY445" s="3"/>
      <c r="DZ445" s="3"/>
      <c r="EA445" s="3"/>
    </row>
    <row r="446" spans="8:131" x14ac:dyDescent="0.3">
      <c r="H446" s="3"/>
      <c r="I446" s="3"/>
      <c r="J446" s="3"/>
      <c r="K446" s="23"/>
      <c r="L446" s="3"/>
      <c r="M446" s="24"/>
      <c r="N446" s="3"/>
      <c r="O446" s="3"/>
      <c r="P446" s="2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4"/>
      <c r="DD446" s="4"/>
      <c r="DE446" s="3"/>
      <c r="DF446" s="4"/>
      <c r="DG446" s="4"/>
      <c r="DH446" s="4"/>
      <c r="DI446" s="4"/>
      <c r="DJ446" s="4"/>
      <c r="DK446" s="4"/>
      <c r="DL446" s="4"/>
      <c r="DM446" s="4"/>
      <c r="DN446" s="4"/>
      <c r="DO446" s="4"/>
      <c r="DP446" s="4"/>
      <c r="DQ446" s="4"/>
      <c r="DR446" s="4"/>
      <c r="DS446" s="4"/>
      <c r="DT446" s="4"/>
      <c r="DU446" s="3"/>
      <c r="DV446" s="3"/>
      <c r="DW446" s="3"/>
      <c r="DX446" s="3"/>
      <c r="DY446" s="3"/>
      <c r="DZ446" s="3"/>
      <c r="EA446" s="3"/>
    </row>
    <row r="447" spans="8:131" x14ac:dyDescent="0.3">
      <c r="H447" s="3"/>
      <c r="I447" s="3"/>
      <c r="J447" s="3"/>
      <c r="K447" s="23"/>
      <c r="L447" s="3"/>
      <c r="M447" s="24"/>
      <c r="N447" s="3"/>
      <c r="O447" s="3"/>
      <c r="P447" s="2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4"/>
      <c r="DD447" s="4"/>
      <c r="DE447" s="3"/>
      <c r="DF447" s="4"/>
      <c r="DG447" s="4"/>
      <c r="DH447" s="4"/>
      <c r="DI447" s="4"/>
      <c r="DJ447" s="4"/>
      <c r="DK447" s="4"/>
      <c r="DL447" s="4"/>
      <c r="DM447" s="4"/>
      <c r="DN447" s="4"/>
      <c r="DO447" s="4"/>
      <c r="DP447" s="4"/>
      <c r="DQ447" s="4"/>
      <c r="DR447" s="4"/>
      <c r="DS447" s="4"/>
      <c r="DT447" s="4"/>
      <c r="DU447" s="3"/>
      <c r="DV447" s="3"/>
      <c r="DW447" s="3"/>
      <c r="DX447" s="3"/>
      <c r="DY447" s="3"/>
      <c r="DZ447" s="3"/>
      <c r="EA447" s="3"/>
    </row>
    <row r="448" spans="8:131" x14ac:dyDescent="0.3">
      <c r="H448" s="3"/>
      <c r="I448" s="3"/>
      <c r="J448" s="3"/>
      <c r="K448" s="23"/>
      <c r="L448" s="3"/>
      <c r="M448" s="24"/>
      <c r="N448" s="3"/>
      <c r="O448" s="3"/>
      <c r="P448" s="2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4"/>
      <c r="DD448" s="4"/>
      <c r="DE448" s="3"/>
      <c r="DF448" s="4"/>
      <c r="DG448" s="4"/>
      <c r="DH448" s="4"/>
      <c r="DI448" s="4"/>
      <c r="DJ448" s="4"/>
      <c r="DK448" s="4"/>
      <c r="DL448" s="4"/>
      <c r="DM448" s="4"/>
      <c r="DN448" s="4"/>
      <c r="DO448" s="4"/>
      <c r="DP448" s="4"/>
      <c r="DQ448" s="4"/>
      <c r="DR448" s="4"/>
      <c r="DS448" s="4"/>
      <c r="DT448" s="4"/>
      <c r="DU448" s="3"/>
      <c r="DV448" s="3"/>
      <c r="DW448" s="3"/>
      <c r="DX448" s="3"/>
      <c r="DY448" s="3"/>
      <c r="DZ448" s="3"/>
      <c r="EA448" s="3"/>
    </row>
    <row r="449" spans="8:131" x14ac:dyDescent="0.3">
      <c r="H449" s="3"/>
      <c r="I449" s="3"/>
      <c r="J449" s="3"/>
      <c r="K449" s="23"/>
      <c r="L449" s="3"/>
      <c r="M449" s="24"/>
      <c r="N449" s="3"/>
      <c r="O449" s="3"/>
      <c r="P449" s="2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4"/>
      <c r="DD449" s="4"/>
      <c r="DE449" s="3"/>
      <c r="DF449" s="4"/>
      <c r="DG449" s="4"/>
      <c r="DH449" s="4"/>
      <c r="DI449" s="4"/>
      <c r="DJ449" s="4"/>
      <c r="DK449" s="4"/>
      <c r="DL449" s="4"/>
      <c r="DM449" s="4"/>
      <c r="DN449" s="4"/>
      <c r="DO449" s="4"/>
      <c r="DP449" s="4"/>
      <c r="DQ449" s="4"/>
      <c r="DR449" s="4"/>
      <c r="DS449" s="4"/>
      <c r="DT449" s="4"/>
      <c r="DU449" s="3"/>
      <c r="DV449" s="3"/>
      <c r="DW449" s="3"/>
      <c r="DX449" s="3"/>
      <c r="DY449" s="3"/>
      <c r="DZ449" s="3"/>
      <c r="EA449" s="3"/>
    </row>
    <row r="450" spans="8:131" x14ac:dyDescent="0.3">
      <c r="H450" s="3"/>
      <c r="I450" s="3"/>
      <c r="J450" s="3"/>
      <c r="K450" s="23"/>
      <c r="L450" s="3"/>
      <c r="M450" s="24"/>
      <c r="N450" s="3"/>
      <c r="O450" s="3"/>
      <c r="P450" s="2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4"/>
      <c r="DD450" s="4"/>
      <c r="DE450" s="3"/>
      <c r="DF450" s="4"/>
      <c r="DG450" s="4"/>
      <c r="DH450" s="4"/>
      <c r="DI450" s="4"/>
      <c r="DJ450" s="4"/>
      <c r="DK450" s="4"/>
      <c r="DL450" s="4"/>
      <c r="DM450" s="4"/>
      <c r="DN450" s="4"/>
      <c r="DO450" s="4"/>
      <c r="DP450" s="4"/>
      <c r="DQ450" s="4"/>
      <c r="DR450" s="4"/>
      <c r="DS450" s="4"/>
      <c r="DT450" s="4"/>
      <c r="DU450" s="3"/>
      <c r="DV450" s="3"/>
      <c r="DW450" s="3"/>
      <c r="DX450" s="3"/>
      <c r="DY450" s="3"/>
      <c r="DZ450" s="3"/>
      <c r="EA450" s="3"/>
    </row>
    <row r="451" spans="8:131" x14ac:dyDescent="0.3">
      <c r="H451" s="3"/>
      <c r="I451" s="3"/>
      <c r="J451" s="3"/>
      <c r="K451" s="23"/>
      <c r="L451" s="3"/>
      <c r="M451" s="24"/>
      <c r="N451" s="3"/>
      <c r="O451" s="3"/>
      <c r="P451" s="2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4"/>
      <c r="DD451" s="4"/>
      <c r="DE451" s="3"/>
      <c r="DF451" s="4"/>
      <c r="DG451" s="4"/>
      <c r="DH451" s="4"/>
      <c r="DI451" s="4"/>
      <c r="DJ451" s="4"/>
      <c r="DK451" s="4"/>
      <c r="DL451" s="4"/>
      <c r="DM451" s="4"/>
      <c r="DN451" s="4"/>
      <c r="DO451" s="4"/>
      <c r="DP451" s="4"/>
      <c r="DQ451" s="4"/>
      <c r="DR451" s="4"/>
      <c r="DS451" s="4"/>
      <c r="DT451" s="4"/>
      <c r="DU451" s="3"/>
      <c r="DV451" s="3"/>
      <c r="DW451" s="3"/>
      <c r="DX451" s="3"/>
      <c r="DY451" s="3"/>
      <c r="DZ451" s="3"/>
      <c r="EA451" s="3"/>
    </row>
    <row r="452" spans="8:131" x14ac:dyDescent="0.3">
      <c r="H452" s="3"/>
      <c r="I452" s="3"/>
      <c r="J452" s="3"/>
      <c r="K452" s="23"/>
      <c r="L452" s="3"/>
      <c r="M452" s="24"/>
      <c r="N452" s="3"/>
      <c r="O452" s="3"/>
      <c r="P452" s="2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4"/>
      <c r="DD452" s="4"/>
      <c r="DE452" s="3"/>
      <c r="DF452" s="4"/>
      <c r="DG452" s="4"/>
      <c r="DH452" s="4"/>
      <c r="DI452" s="4"/>
      <c r="DJ452" s="4"/>
      <c r="DK452" s="4"/>
      <c r="DL452" s="4"/>
      <c r="DM452" s="4"/>
      <c r="DN452" s="4"/>
      <c r="DO452" s="4"/>
      <c r="DP452" s="4"/>
      <c r="DQ452" s="4"/>
      <c r="DR452" s="4"/>
      <c r="DS452" s="4"/>
      <c r="DT452" s="4"/>
      <c r="DU452" s="3"/>
      <c r="DV452" s="3"/>
      <c r="DW452" s="3"/>
      <c r="DX452" s="3"/>
      <c r="DY452" s="3"/>
      <c r="DZ452" s="3"/>
      <c r="EA452" s="3"/>
    </row>
    <row r="453" spans="8:131" x14ac:dyDescent="0.3">
      <c r="H453" s="3"/>
      <c r="I453" s="3"/>
      <c r="J453" s="3"/>
      <c r="K453" s="23"/>
      <c r="L453" s="3"/>
      <c r="M453" s="24"/>
      <c r="N453" s="3"/>
      <c r="O453" s="3"/>
      <c r="P453" s="2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4"/>
      <c r="DD453" s="4"/>
      <c r="DE453" s="3"/>
      <c r="DF453" s="4"/>
      <c r="DG453" s="4"/>
      <c r="DH453" s="4"/>
      <c r="DI453" s="4"/>
      <c r="DJ453" s="4"/>
      <c r="DK453" s="4"/>
      <c r="DL453" s="4"/>
      <c r="DM453" s="4"/>
      <c r="DN453" s="4"/>
      <c r="DO453" s="4"/>
      <c r="DP453" s="4"/>
      <c r="DQ453" s="4"/>
      <c r="DR453" s="4"/>
      <c r="DS453" s="4"/>
      <c r="DT453" s="4"/>
      <c r="DU453" s="3"/>
      <c r="DV453" s="3"/>
      <c r="DW453" s="3"/>
      <c r="DX453" s="3"/>
      <c r="DY453" s="3"/>
      <c r="DZ453" s="3"/>
      <c r="EA453" s="3"/>
    </row>
    <row r="454" spans="8:131" x14ac:dyDescent="0.3">
      <c r="H454" s="3"/>
      <c r="I454" s="3"/>
      <c r="J454" s="3"/>
      <c r="K454" s="23"/>
      <c r="L454" s="3"/>
      <c r="M454" s="24"/>
      <c r="N454" s="3"/>
      <c r="O454" s="3"/>
      <c r="P454" s="2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4"/>
      <c r="DD454" s="4"/>
      <c r="DE454" s="3"/>
      <c r="DF454" s="4"/>
      <c r="DG454" s="4"/>
      <c r="DH454" s="4"/>
      <c r="DI454" s="4"/>
      <c r="DJ454" s="4"/>
      <c r="DK454" s="4"/>
      <c r="DL454" s="4"/>
      <c r="DM454" s="4"/>
      <c r="DN454" s="4"/>
      <c r="DO454" s="4"/>
      <c r="DP454" s="4"/>
      <c r="DQ454" s="4"/>
      <c r="DR454" s="4"/>
      <c r="DS454" s="4"/>
      <c r="DT454" s="4"/>
      <c r="DU454" s="3"/>
      <c r="DV454" s="3"/>
      <c r="DW454" s="3"/>
      <c r="DX454" s="3"/>
      <c r="DY454" s="3"/>
      <c r="DZ454" s="3"/>
      <c r="EA454" s="3"/>
    </row>
    <row r="455" spans="8:131" x14ac:dyDescent="0.3">
      <c r="H455" s="3"/>
      <c r="I455" s="3"/>
      <c r="J455" s="3"/>
      <c r="K455" s="23"/>
      <c r="L455" s="3"/>
      <c r="M455" s="24"/>
      <c r="N455" s="3"/>
      <c r="O455" s="3"/>
      <c r="P455" s="2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4"/>
      <c r="DD455" s="4"/>
      <c r="DE455" s="3"/>
      <c r="DF455" s="4"/>
      <c r="DG455" s="4"/>
      <c r="DH455" s="4"/>
      <c r="DI455" s="4"/>
      <c r="DJ455" s="4"/>
      <c r="DK455" s="4"/>
      <c r="DL455" s="4"/>
      <c r="DM455" s="4"/>
      <c r="DN455" s="4"/>
      <c r="DO455" s="4"/>
      <c r="DP455" s="4"/>
      <c r="DQ455" s="4"/>
      <c r="DR455" s="4"/>
      <c r="DS455" s="4"/>
      <c r="DT455" s="4"/>
      <c r="DU455" s="3"/>
      <c r="DV455" s="3"/>
      <c r="DW455" s="3"/>
      <c r="DX455" s="3"/>
      <c r="DY455" s="3"/>
      <c r="DZ455" s="3"/>
      <c r="EA455" s="3"/>
    </row>
    <row r="456" spans="8:131" x14ac:dyDescent="0.3">
      <c r="H456" s="3"/>
      <c r="I456" s="3"/>
      <c r="J456" s="3"/>
      <c r="K456" s="23"/>
      <c r="L456" s="3"/>
      <c r="M456" s="24"/>
      <c r="N456" s="3"/>
      <c r="O456" s="3"/>
      <c r="P456" s="2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4"/>
      <c r="DD456" s="4"/>
      <c r="DE456" s="3"/>
      <c r="DF456" s="4"/>
      <c r="DG456" s="4"/>
      <c r="DH456" s="4"/>
      <c r="DI456" s="4"/>
      <c r="DJ456" s="4"/>
      <c r="DK456" s="4"/>
      <c r="DL456" s="4"/>
      <c r="DM456" s="4"/>
      <c r="DN456" s="4"/>
      <c r="DO456" s="4"/>
      <c r="DP456" s="4"/>
      <c r="DQ456" s="4"/>
      <c r="DR456" s="4"/>
      <c r="DS456" s="4"/>
      <c r="DT456" s="4"/>
      <c r="DU456" s="3"/>
      <c r="DV456" s="3"/>
      <c r="DW456" s="3"/>
      <c r="DX456" s="3"/>
      <c r="DY456" s="3"/>
      <c r="DZ456" s="3"/>
      <c r="EA456" s="3"/>
    </row>
    <row r="457" spans="8:131" x14ac:dyDescent="0.3">
      <c r="H457" s="3"/>
      <c r="I457" s="3"/>
      <c r="J457" s="3"/>
      <c r="K457" s="23"/>
      <c r="L457" s="3"/>
      <c r="M457" s="24"/>
      <c r="N457" s="3"/>
      <c r="O457" s="3"/>
      <c r="P457" s="2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4"/>
      <c r="DD457" s="4"/>
      <c r="DE457" s="3"/>
      <c r="DF457" s="4"/>
      <c r="DG457" s="4"/>
      <c r="DH457" s="4"/>
      <c r="DI457" s="4"/>
      <c r="DJ457" s="4"/>
      <c r="DK457" s="4"/>
      <c r="DL457" s="4"/>
      <c r="DM457" s="4"/>
      <c r="DN457" s="4"/>
      <c r="DO457" s="4"/>
      <c r="DP457" s="4"/>
      <c r="DQ457" s="4"/>
      <c r="DR457" s="4"/>
      <c r="DS457" s="4"/>
      <c r="DT457" s="4"/>
      <c r="DU457" s="3"/>
      <c r="DV457" s="3"/>
      <c r="DW457" s="3"/>
      <c r="DX457" s="3"/>
      <c r="DY457" s="3"/>
      <c r="DZ457" s="3"/>
      <c r="EA457" s="3"/>
    </row>
    <row r="458" spans="8:131" x14ac:dyDescent="0.3">
      <c r="H458" s="3"/>
      <c r="I458" s="3"/>
      <c r="J458" s="3"/>
      <c r="K458" s="23"/>
      <c r="L458" s="3"/>
      <c r="M458" s="24"/>
      <c r="N458" s="3"/>
      <c r="O458" s="3"/>
      <c r="P458" s="2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4"/>
      <c r="DD458" s="4"/>
      <c r="DE458" s="3"/>
      <c r="DF458" s="4"/>
      <c r="DG458" s="4"/>
      <c r="DH458" s="4"/>
      <c r="DI458" s="4"/>
      <c r="DJ458" s="4"/>
      <c r="DK458" s="4"/>
      <c r="DL458" s="4"/>
      <c r="DM458" s="4"/>
      <c r="DN458" s="4"/>
      <c r="DO458" s="4"/>
      <c r="DP458" s="4"/>
      <c r="DQ458" s="4"/>
      <c r="DR458" s="4"/>
      <c r="DS458" s="4"/>
      <c r="DT458" s="4"/>
      <c r="DU458" s="3"/>
      <c r="DV458" s="3"/>
      <c r="DW458" s="3"/>
      <c r="DX458" s="3"/>
      <c r="DY458" s="3"/>
      <c r="DZ458" s="3"/>
      <c r="EA458" s="3"/>
    </row>
    <row r="459" spans="8:131" x14ac:dyDescent="0.3">
      <c r="H459" s="3"/>
      <c r="I459" s="3"/>
      <c r="J459" s="3"/>
      <c r="K459" s="23"/>
      <c r="L459" s="3"/>
      <c r="M459" s="24"/>
      <c r="N459" s="3"/>
      <c r="O459" s="3"/>
      <c r="P459" s="2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4"/>
      <c r="DD459" s="4"/>
      <c r="DE459" s="3"/>
      <c r="DF459" s="4"/>
      <c r="DG459" s="4"/>
      <c r="DH459" s="4"/>
      <c r="DI459" s="4"/>
      <c r="DJ459" s="4"/>
      <c r="DK459" s="4"/>
      <c r="DL459" s="4"/>
      <c r="DM459" s="4"/>
      <c r="DN459" s="4"/>
      <c r="DO459" s="4"/>
      <c r="DP459" s="4"/>
      <c r="DQ459" s="4"/>
      <c r="DR459" s="4"/>
      <c r="DS459" s="4"/>
      <c r="DT459" s="4"/>
      <c r="DU459" s="3"/>
      <c r="DV459" s="3"/>
      <c r="DW459" s="3"/>
      <c r="DX459" s="3"/>
      <c r="DY459" s="3"/>
      <c r="DZ459" s="3"/>
      <c r="EA459" s="3"/>
    </row>
    <row r="460" spans="8:131" x14ac:dyDescent="0.3">
      <c r="H460" s="3"/>
      <c r="I460" s="3"/>
      <c r="J460" s="3"/>
      <c r="K460" s="23"/>
      <c r="L460" s="3"/>
      <c r="M460" s="24"/>
      <c r="N460" s="3"/>
      <c r="O460" s="3"/>
      <c r="P460" s="2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4"/>
      <c r="DD460" s="4"/>
      <c r="DE460" s="3"/>
      <c r="DF460" s="4"/>
      <c r="DG460" s="4"/>
      <c r="DH460" s="4"/>
      <c r="DI460" s="4"/>
      <c r="DJ460" s="4"/>
      <c r="DK460" s="4"/>
      <c r="DL460" s="4"/>
      <c r="DM460" s="4"/>
      <c r="DN460" s="4"/>
      <c r="DO460" s="4"/>
      <c r="DP460" s="4"/>
      <c r="DQ460" s="4"/>
      <c r="DR460" s="4"/>
      <c r="DS460" s="4"/>
      <c r="DT460" s="4"/>
      <c r="DU460" s="3"/>
      <c r="DV460" s="3"/>
      <c r="DW460" s="3"/>
      <c r="DX460" s="3"/>
      <c r="DY460" s="3"/>
      <c r="DZ460" s="3"/>
      <c r="EA460" s="3"/>
    </row>
    <row r="461" spans="8:131" x14ac:dyDescent="0.3">
      <c r="H461" s="3"/>
      <c r="I461" s="3"/>
      <c r="J461" s="3"/>
      <c r="K461" s="23"/>
      <c r="L461" s="3"/>
      <c r="M461" s="24"/>
      <c r="N461" s="3"/>
      <c r="O461" s="3"/>
      <c r="P461" s="2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4"/>
      <c r="DD461" s="4"/>
      <c r="DE461" s="3"/>
      <c r="DF461" s="4"/>
      <c r="DG461" s="4"/>
      <c r="DH461" s="4"/>
      <c r="DI461" s="4"/>
      <c r="DJ461" s="4"/>
      <c r="DK461" s="4"/>
      <c r="DL461" s="4"/>
      <c r="DM461" s="4"/>
      <c r="DN461" s="4"/>
      <c r="DO461" s="4"/>
      <c r="DP461" s="4"/>
      <c r="DQ461" s="4"/>
      <c r="DR461" s="4"/>
      <c r="DS461" s="4"/>
      <c r="DT461" s="4"/>
      <c r="DU461" s="3"/>
      <c r="DV461" s="3"/>
      <c r="DW461" s="3"/>
      <c r="DX461" s="3"/>
      <c r="DY461" s="3"/>
      <c r="DZ461" s="3"/>
      <c r="EA461" s="3"/>
    </row>
    <row r="462" spans="8:131" x14ac:dyDescent="0.3">
      <c r="H462" s="3"/>
      <c r="I462" s="3"/>
      <c r="J462" s="3"/>
      <c r="K462" s="23"/>
      <c r="L462" s="3"/>
      <c r="M462" s="24"/>
      <c r="N462" s="3"/>
      <c r="O462" s="3"/>
      <c r="P462" s="2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4"/>
      <c r="DD462" s="4"/>
      <c r="DE462" s="3"/>
      <c r="DF462" s="4"/>
      <c r="DG462" s="4"/>
      <c r="DH462" s="4"/>
      <c r="DI462" s="4"/>
      <c r="DJ462" s="4"/>
      <c r="DK462" s="4"/>
      <c r="DL462" s="4"/>
      <c r="DM462" s="4"/>
      <c r="DN462" s="4"/>
      <c r="DO462" s="4"/>
      <c r="DP462" s="4"/>
      <c r="DQ462" s="4"/>
      <c r="DR462" s="4"/>
      <c r="DS462" s="4"/>
      <c r="DT462" s="4"/>
      <c r="DU462" s="3"/>
      <c r="DV462" s="3"/>
      <c r="DW462" s="3"/>
      <c r="DX462" s="3"/>
      <c r="DY462" s="3"/>
      <c r="DZ462" s="3"/>
      <c r="EA462" s="3"/>
    </row>
    <row r="463" spans="8:131" x14ac:dyDescent="0.3">
      <c r="H463" s="3"/>
      <c r="I463" s="3"/>
      <c r="J463" s="3"/>
      <c r="K463" s="23"/>
      <c r="L463" s="3"/>
      <c r="M463" s="24"/>
      <c r="N463" s="3"/>
      <c r="O463" s="3"/>
      <c r="P463" s="2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4"/>
      <c r="DD463" s="4"/>
      <c r="DE463" s="3"/>
      <c r="DF463" s="4"/>
      <c r="DG463" s="4"/>
      <c r="DH463" s="4"/>
      <c r="DI463" s="4"/>
      <c r="DJ463" s="4"/>
      <c r="DK463" s="4"/>
      <c r="DL463" s="4"/>
      <c r="DM463" s="4"/>
      <c r="DN463" s="4"/>
      <c r="DO463" s="4"/>
      <c r="DP463" s="4"/>
      <c r="DQ463" s="4"/>
      <c r="DR463" s="4"/>
      <c r="DS463" s="4"/>
      <c r="DT463" s="4"/>
      <c r="DU463" s="3"/>
      <c r="DV463" s="3"/>
      <c r="DW463" s="3"/>
      <c r="DX463" s="3"/>
      <c r="DY463" s="3"/>
      <c r="DZ463" s="3"/>
      <c r="EA463" s="3"/>
    </row>
    <row r="464" spans="8:131" x14ac:dyDescent="0.3">
      <c r="H464" s="3"/>
      <c r="I464" s="3"/>
      <c r="J464" s="3"/>
      <c r="K464" s="23"/>
      <c r="L464" s="3"/>
      <c r="M464" s="24"/>
      <c r="N464" s="3"/>
      <c r="O464" s="3"/>
      <c r="P464" s="2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4"/>
      <c r="DD464" s="4"/>
      <c r="DE464" s="3"/>
      <c r="DF464" s="4"/>
      <c r="DG464" s="4"/>
      <c r="DH464" s="4"/>
      <c r="DI464" s="4"/>
      <c r="DJ464" s="4"/>
      <c r="DK464" s="4"/>
      <c r="DL464" s="4"/>
      <c r="DM464" s="4"/>
      <c r="DN464" s="4"/>
      <c r="DO464" s="4"/>
      <c r="DP464" s="4"/>
      <c r="DQ464" s="4"/>
      <c r="DR464" s="4"/>
      <c r="DS464" s="4"/>
      <c r="DT464" s="4"/>
      <c r="DU464" s="3"/>
      <c r="DV464" s="3"/>
      <c r="DW464" s="3"/>
      <c r="DX464" s="3"/>
      <c r="DY464" s="3"/>
      <c r="DZ464" s="3"/>
      <c r="EA464" s="3"/>
    </row>
    <row r="465" spans="8:131" x14ac:dyDescent="0.3">
      <c r="H465" s="3"/>
      <c r="I465" s="3"/>
      <c r="J465" s="3"/>
      <c r="K465" s="23"/>
      <c r="L465" s="3"/>
      <c r="M465" s="24"/>
      <c r="N465" s="3"/>
      <c r="O465" s="3"/>
      <c r="P465" s="2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4"/>
      <c r="DD465" s="4"/>
      <c r="DE465" s="3"/>
      <c r="DF465" s="4"/>
      <c r="DG465" s="4"/>
      <c r="DH465" s="4"/>
      <c r="DI465" s="4"/>
      <c r="DJ465" s="4"/>
      <c r="DK465" s="4"/>
      <c r="DL465" s="4"/>
      <c r="DM465" s="4"/>
      <c r="DN465" s="4"/>
      <c r="DO465" s="4"/>
      <c r="DP465" s="4"/>
      <c r="DQ465" s="4"/>
      <c r="DR465" s="4"/>
      <c r="DS465" s="4"/>
      <c r="DT465" s="4"/>
      <c r="DU465" s="3"/>
      <c r="DV465" s="3"/>
      <c r="DW465" s="3"/>
      <c r="DX465" s="3"/>
      <c r="DY465" s="3"/>
      <c r="DZ465" s="3"/>
      <c r="EA465" s="3"/>
    </row>
    <row r="466" spans="8:131" x14ac:dyDescent="0.3">
      <c r="H466" s="3"/>
      <c r="I466" s="3"/>
      <c r="J466" s="3"/>
      <c r="K466" s="23"/>
      <c r="L466" s="3"/>
      <c r="M466" s="24"/>
      <c r="N466" s="3"/>
      <c r="O466" s="3"/>
      <c r="P466" s="2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4"/>
      <c r="DD466" s="4"/>
      <c r="DE466" s="3"/>
      <c r="DF466" s="4"/>
      <c r="DG466" s="4"/>
      <c r="DH466" s="4"/>
      <c r="DI466" s="4"/>
      <c r="DJ466" s="4"/>
      <c r="DK466" s="4"/>
      <c r="DL466" s="4"/>
      <c r="DM466" s="4"/>
      <c r="DN466" s="4"/>
      <c r="DO466" s="4"/>
      <c r="DP466" s="4"/>
      <c r="DQ466" s="4"/>
      <c r="DR466" s="4"/>
      <c r="DS466" s="4"/>
      <c r="DT466" s="4"/>
      <c r="DU466" s="3"/>
      <c r="DV466" s="3"/>
      <c r="DW466" s="3"/>
      <c r="DX466" s="3"/>
      <c r="DY466" s="3"/>
      <c r="DZ466" s="3"/>
      <c r="EA466" s="3"/>
    </row>
    <row r="467" spans="8:131" x14ac:dyDescent="0.3">
      <c r="H467" s="3"/>
      <c r="I467" s="3"/>
      <c r="J467" s="3"/>
      <c r="K467" s="23"/>
      <c r="L467" s="3"/>
      <c r="M467" s="24"/>
      <c r="N467" s="3"/>
      <c r="O467" s="3"/>
      <c r="P467" s="2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4"/>
      <c r="DD467" s="4"/>
      <c r="DE467" s="3"/>
      <c r="DF467" s="4"/>
      <c r="DG467" s="4"/>
      <c r="DH467" s="4"/>
      <c r="DI467" s="4"/>
      <c r="DJ467" s="4"/>
      <c r="DK467" s="4"/>
      <c r="DL467" s="4"/>
      <c r="DM467" s="4"/>
      <c r="DN467" s="4"/>
      <c r="DO467" s="4"/>
      <c r="DP467" s="4"/>
      <c r="DQ467" s="4"/>
      <c r="DR467" s="4"/>
      <c r="DS467" s="4"/>
      <c r="DT467" s="4"/>
      <c r="DU467" s="3"/>
      <c r="DV467" s="3"/>
      <c r="DW467" s="3"/>
      <c r="DX467" s="3"/>
      <c r="DY467" s="3"/>
      <c r="DZ467" s="3"/>
      <c r="EA467" s="3"/>
    </row>
    <row r="468" spans="8:131" x14ac:dyDescent="0.3">
      <c r="H468" s="3"/>
      <c r="I468" s="3"/>
      <c r="J468" s="3"/>
      <c r="K468" s="23"/>
      <c r="L468" s="3"/>
      <c r="M468" s="24"/>
      <c r="N468" s="3"/>
      <c r="O468" s="3"/>
      <c r="P468" s="2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4"/>
      <c r="DD468" s="4"/>
      <c r="DE468" s="3"/>
      <c r="DF468" s="4"/>
      <c r="DG468" s="4"/>
      <c r="DH468" s="4"/>
      <c r="DI468" s="4"/>
      <c r="DJ468" s="4"/>
      <c r="DK468" s="4"/>
      <c r="DL468" s="4"/>
      <c r="DM468" s="4"/>
      <c r="DN468" s="4"/>
      <c r="DO468" s="4"/>
      <c r="DP468" s="4"/>
      <c r="DQ468" s="4"/>
      <c r="DR468" s="4"/>
      <c r="DS468" s="4"/>
      <c r="DT468" s="4"/>
      <c r="DU468" s="3"/>
      <c r="DV468" s="3"/>
      <c r="DW468" s="3"/>
      <c r="DX468" s="3"/>
      <c r="DY468" s="3"/>
      <c r="DZ468" s="3"/>
      <c r="EA468" s="3"/>
    </row>
    <row r="469" spans="8:131" x14ac:dyDescent="0.3">
      <c r="H469" s="3"/>
      <c r="I469" s="3"/>
      <c r="J469" s="3"/>
      <c r="K469" s="23"/>
      <c r="L469" s="3"/>
      <c r="M469" s="24"/>
      <c r="N469" s="3"/>
      <c r="O469" s="3"/>
      <c r="P469" s="2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4"/>
      <c r="DD469" s="4"/>
      <c r="DE469" s="3"/>
      <c r="DF469" s="4"/>
      <c r="DG469" s="4"/>
      <c r="DH469" s="4"/>
      <c r="DI469" s="4"/>
      <c r="DJ469" s="4"/>
      <c r="DK469" s="4"/>
      <c r="DL469" s="4"/>
      <c r="DM469" s="4"/>
      <c r="DN469" s="4"/>
      <c r="DO469" s="4"/>
      <c r="DP469" s="4"/>
      <c r="DQ469" s="4"/>
      <c r="DR469" s="4"/>
      <c r="DS469" s="4"/>
      <c r="DT469" s="4"/>
      <c r="DU469" s="3"/>
      <c r="DV469" s="3"/>
      <c r="DW469" s="3"/>
      <c r="DX469" s="3"/>
      <c r="DY469" s="3"/>
      <c r="DZ469" s="3"/>
      <c r="EA469" s="3"/>
    </row>
    <row r="470" spans="8:131" x14ac:dyDescent="0.3">
      <c r="H470" s="3"/>
      <c r="I470" s="3"/>
      <c r="J470" s="3"/>
      <c r="K470" s="23"/>
      <c r="L470" s="3"/>
      <c r="M470" s="24"/>
      <c r="N470" s="3"/>
      <c r="O470" s="3"/>
      <c r="P470" s="2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4"/>
      <c r="DD470" s="4"/>
      <c r="DE470" s="3"/>
      <c r="DF470" s="4"/>
      <c r="DG470" s="4"/>
      <c r="DH470" s="4"/>
      <c r="DI470" s="4"/>
      <c r="DJ470" s="4"/>
      <c r="DK470" s="4"/>
      <c r="DL470" s="4"/>
      <c r="DM470" s="4"/>
      <c r="DN470" s="4"/>
      <c r="DO470" s="4"/>
      <c r="DP470" s="4"/>
      <c r="DQ470" s="4"/>
      <c r="DR470" s="4"/>
      <c r="DS470" s="4"/>
      <c r="DT470" s="4"/>
      <c r="DU470" s="3"/>
      <c r="DV470" s="3"/>
      <c r="DW470" s="3"/>
      <c r="DX470" s="3"/>
      <c r="DY470" s="3"/>
      <c r="DZ470" s="3"/>
      <c r="EA470" s="3"/>
    </row>
    <row r="471" spans="8:131" x14ac:dyDescent="0.3">
      <c r="H471" s="3"/>
      <c r="I471" s="3"/>
      <c r="J471" s="3"/>
      <c r="K471" s="23"/>
      <c r="L471" s="3"/>
      <c r="M471" s="24"/>
      <c r="N471" s="3"/>
      <c r="O471" s="3"/>
      <c r="P471" s="2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4"/>
      <c r="DD471" s="4"/>
      <c r="DE471" s="3"/>
      <c r="DF471" s="4"/>
      <c r="DG471" s="4"/>
      <c r="DH471" s="4"/>
      <c r="DI471" s="4"/>
      <c r="DJ471" s="4"/>
      <c r="DK471" s="4"/>
      <c r="DL471" s="4"/>
      <c r="DM471" s="4"/>
      <c r="DN471" s="4"/>
      <c r="DO471" s="4"/>
      <c r="DP471" s="4"/>
      <c r="DQ471" s="4"/>
      <c r="DR471" s="4"/>
      <c r="DS471" s="4"/>
      <c r="DT471" s="4"/>
      <c r="DU471" s="3"/>
      <c r="DV471" s="3"/>
      <c r="DW471" s="3"/>
      <c r="DX471" s="3"/>
      <c r="DY471" s="3"/>
      <c r="DZ471" s="3"/>
      <c r="EA471" s="3"/>
    </row>
    <row r="472" spans="8:131" x14ac:dyDescent="0.3">
      <c r="H472" s="3"/>
      <c r="I472" s="3"/>
      <c r="J472" s="3"/>
      <c r="K472" s="23"/>
      <c r="L472" s="3"/>
      <c r="M472" s="24"/>
      <c r="N472" s="3"/>
      <c r="O472" s="3"/>
      <c r="P472" s="2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4"/>
      <c r="DD472" s="4"/>
      <c r="DE472" s="3"/>
      <c r="DF472" s="4"/>
      <c r="DG472" s="4"/>
      <c r="DH472" s="4"/>
      <c r="DI472" s="4"/>
      <c r="DJ472" s="4"/>
      <c r="DK472" s="4"/>
      <c r="DL472" s="4"/>
      <c r="DM472" s="4"/>
      <c r="DN472" s="4"/>
      <c r="DO472" s="4"/>
      <c r="DP472" s="4"/>
      <c r="DQ472" s="4"/>
      <c r="DR472" s="4"/>
      <c r="DS472" s="4"/>
      <c r="DT472" s="4"/>
      <c r="DU472" s="3"/>
      <c r="DV472" s="3"/>
      <c r="DW472" s="3"/>
      <c r="DX472" s="3"/>
      <c r="DY472" s="3"/>
      <c r="DZ472" s="3"/>
      <c r="EA472" s="3"/>
    </row>
    <row r="473" spans="8:131" x14ac:dyDescent="0.3">
      <c r="H473" s="3"/>
      <c r="I473" s="3"/>
      <c r="J473" s="3"/>
      <c r="K473" s="23"/>
      <c r="L473" s="3"/>
      <c r="M473" s="24"/>
      <c r="N473" s="3"/>
      <c r="O473" s="3"/>
      <c r="P473" s="2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4"/>
      <c r="DD473" s="4"/>
      <c r="DE473" s="3"/>
      <c r="DF473" s="4"/>
      <c r="DG473" s="4"/>
      <c r="DH473" s="4"/>
      <c r="DI473" s="4"/>
      <c r="DJ473" s="4"/>
      <c r="DK473" s="4"/>
      <c r="DL473" s="4"/>
      <c r="DM473" s="4"/>
      <c r="DN473" s="4"/>
      <c r="DO473" s="4"/>
      <c r="DP473" s="4"/>
      <c r="DQ473" s="4"/>
      <c r="DR473" s="4"/>
      <c r="DS473" s="4"/>
      <c r="DT473" s="4"/>
      <c r="DU473" s="3"/>
      <c r="DV473" s="3"/>
      <c r="DW473" s="3"/>
      <c r="DX473" s="3"/>
      <c r="DY473" s="3"/>
      <c r="DZ473" s="3"/>
      <c r="EA473" s="3"/>
    </row>
    <row r="474" spans="8:131" x14ac:dyDescent="0.3">
      <c r="H474" s="3"/>
      <c r="I474" s="3"/>
      <c r="J474" s="3"/>
      <c r="K474" s="23"/>
      <c r="L474" s="3"/>
      <c r="M474" s="24"/>
      <c r="N474" s="3"/>
      <c r="O474" s="3"/>
      <c r="P474" s="2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4"/>
      <c r="DD474" s="4"/>
      <c r="DE474" s="3"/>
      <c r="DF474" s="4"/>
      <c r="DG474" s="4"/>
      <c r="DH474" s="4"/>
      <c r="DI474" s="4"/>
      <c r="DJ474" s="4"/>
      <c r="DK474" s="4"/>
      <c r="DL474" s="4"/>
      <c r="DM474" s="4"/>
      <c r="DN474" s="4"/>
      <c r="DO474" s="4"/>
      <c r="DP474" s="4"/>
      <c r="DQ474" s="4"/>
      <c r="DR474" s="4"/>
      <c r="DS474" s="4"/>
      <c r="DT474" s="4"/>
      <c r="DU474" s="3"/>
      <c r="DV474" s="3"/>
      <c r="DW474" s="3"/>
      <c r="DX474" s="3"/>
      <c r="DY474" s="3"/>
      <c r="DZ474" s="3"/>
      <c r="EA474" s="3"/>
    </row>
    <row r="475" spans="8:131" x14ac:dyDescent="0.3">
      <c r="H475" s="3"/>
      <c r="I475" s="3"/>
      <c r="J475" s="3"/>
      <c r="K475" s="23"/>
      <c r="L475" s="3"/>
      <c r="M475" s="24"/>
      <c r="N475" s="3"/>
      <c r="O475" s="3"/>
      <c r="P475" s="2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4"/>
      <c r="DD475" s="4"/>
      <c r="DE475" s="3"/>
      <c r="DF475" s="4"/>
      <c r="DG475" s="4"/>
      <c r="DH475" s="4"/>
      <c r="DI475" s="4"/>
      <c r="DJ475" s="4"/>
      <c r="DK475" s="4"/>
      <c r="DL475" s="4"/>
      <c r="DM475" s="4"/>
      <c r="DN475" s="4"/>
      <c r="DO475" s="4"/>
      <c r="DP475" s="4"/>
      <c r="DQ475" s="4"/>
      <c r="DR475" s="4"/>
      <c r="DS475" s="4"/>
      <c r="DT475" s="4"/>
      <c r="DU475" s="3"/>
      <c r="DV475" s="3"/>
      <c r="DW475" s="3"/>
      <c r="DX475" s="3"/>
      <c r="DY475" s="3"/>
      <c r="DZ475" s="3"/>
      <c r="EA475" s="3"/>
    </row>
    <row r="476" spans="8:131" x14ac:dyDescent="0.3">
      <c r="H476" s="3"/>
      <c r="I476" s="3"/>
      <c r="J476" s="3"/>
      <c r="K476" s="23"/>
      <c r="L476" s="3"/>
      <c r="M476" s="24"/>
      <c r="N476" s="3"/>
      <c r="O476" s="3"/>
      <c r="P476" s="2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4"/>
      <c r="DD476" s="4"/>
      <c r="DE476" s="3"/>
      <c r="DF476" s="4"/>
      <c r="DG476" s="4"/>
      <c r="DH476" s="4"/>
      <c r="DI476" s="4"/>
      <c r="DJ476" s="4"/>
      <c r="DK476" s="4"/>
      <c r="DL476" s="4"/>
      <c r="DM476" s="4"/>
      <c r="DN476" s="4"/>
      <c r="DO476" s="4"/>
      <c r="DP476" s="4"/>
      <c r="DQ476" s="4"/>
      <c r="DR476" s="4"/>
      <c r="DS476" s="4"/>
      <c r="DT476" s="4"/>
      <c r="DU476" s="3"/>
      <c r="DV476" s="3"/>
      <c r="DW476" s="3"/>
      <c r="DX476" s="3"/>
      <c r="DY476" s="3"/>
      <c r="DZ476" s="3"/>
      <c r="EA476" s="3"/>
    </row>
    <row r="477" spans="8:131" x14ac:dyDescent="0.3">
      <c r="H477" s="3"/>
      <c r="I477" s="3"/>
      <c r="J477" s="3"/>
      <c r="K477" s="23"/>
      <c r="L477" s="3"/>
      <c r="M477" s="24"/>
      <c r="N477" s="3"/>
      <c r="O477" s="3"/>
      <c r="P477" s="2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4"/>
      <c r="DD477" s="4"/>
      <c r="DE477" s="3"/>
      <c r="DF477" s="4"/>
      <c r="DG477" s="4"/>
      <c r="DH477" s="4"/>
      <c r="DI477" s="4"/>
      <c r="DJ477" s="4"/>
      <c r="DK477" s="4"/>
      <c r="DL477" s="4"/>
      <c r="DM477" s="4"/>
      <c r="DN477" s="4"/>
      <c r="DO477" s="4"/>
      <c r="DP477" s="4"/>
      <c r="DQ477" s="4"/>
      <c r="DR477" s="4"/>
      <c r="DS477" s="4"/>
      <c r="DT477" s="4"/>
      <c r="DU477" s="3"/>
      <c r="DV477" s="3"/>
      <c r="DW477" s="3"/>
      <c r="DX477" s="3"/>
      <c r="DY477" s="3"/>
      <c r="DZ477" s="3"/>
      <c r="EA477" s="3"/>
    </row>
    <row r="478" spans="8:131" x14ac:dyDescent="0.3">
      <c r="H478" s="3"/>
      <c r="I478" s="3"/>
      <c r="J478" s="3"/>
      <c r="K478" s="23"/>
      <c r="L478" s="3"/>
      <c r="M478" s="24"/>
      <c r="N478" s="3"/>
      <c r="O478" s="3"/>
      <c r="P478" s="2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4"/>
      <c r="DD478" s="4"/>
      <c r="DE478" s="3"/>
      <c r="DF478" s="4"/>
      <c r="DG478" s="4"/>
      <c r="DH478" s="4"/>
      <c r="DI478" s="4"/>
      <c r="DJ478" s="4"/>
      <c r="DK478" s="4"/>
      <c r="DL478" s="4"/>
      <c r="DM478" s="4"/>
      <c r="DN478" s="4"/>
      <c r="DO478" s="4"/>
      <c r="DP478" s="4"/>
      <c r="DQ478" s="4"/>
      <c r="DR478" s="4"/>
      <c r="DS478" s="4"/>
      <c r="DT478" s="4"/>
      <c r="DU478" s="3"/>
      <c r="DV478" s="3"/>
      <c r="DW478" s="3"/>
      <c r="DX478" s="3"/>
      <c r="DY478" s="3"/>
      <c r="DZ478" s="3"/>
      <c r="EA478" s="3"/>
    </row>
    <row r="479" spans="8:131" x14ac:dyDescent="0.3">
      <c r="H479" s="3"/>
      <c r="I479" s="3"/>
      <c r="J479" s="3"/>
      <c r="K479" s="23"/>
      <c r="L479" s="3"/>
      <c r="M479" s="24"/>
      <c r="N479" s="3"/>
      <c r="O479" s="3"/>
      <c r="P479" s="2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4"/>
      <c r="DD479" s="4"/>
      <c r="DE479" s="3"/>
      <c r="DF479" s="4"/>
      <c r="DG479" s="4"/>
      <c r="DH479" s="4"/>
      <c r="DI479" s="4"/>
      <c r="DJ479" s="4"/>
      <c r="DK479" s="4"/>
      <c r="DL479" s="4"/>
      <c r="DM479" s="4"/>
      <c r="DN479" s="4"/>
      <c r="DO479" s="4"/>
      <c r="DP479" s="4"/>
      <c r="DQ479" s="4"/>
      <c r="DR479" s="4"/>
      <c r="DS479" s="4"/>
      <c r="DT479" s="4"/>
      <c r="DU479" s="3"/>
      <c r="DV479" s="3"/>
      <c r="DW479" s="3"/>
      <c r="DX479" s="3"/>
      <c r="DY479" s="3"/>
      <c r="DZ479" s="3"/>
      <c r="EA479" s="3"/>
    </row>
    <row r="480" spans="8:131" x14ac:dyDescent="0.3">
      <c r="H480" s="3"/>
      <c r="I480" s="3"/>
      <c r="J480" s="3"/>
      <c r="K480" s="23"/>
      <c r="L480" s="3"/>
      <c r="M480" s="24"/>
      <c r="N480" s="3"/>
      <c r="O480" s="3"/>
      <c r="P480" s="2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4"/>
      <c r="DD480" s="4"/>
      <c r="DE480" s="3"/>
      <c r="DF480" s="4"/>
      <c r="DG480" s="4"/>
      <c r="DH480" s="4"/>
      <c r="DI480" s="4"/>
      <c r="DJ480" s="4"/>
      <c r="DK480" s="4"/>
      <c r="DL480" s="4"/>
      <c r="DM480" s="4"/>
      <c r="DN480" s="4"/>
      <c r="DO480" s="4"/>
      <c r="DP480" s="4"/>
      <c r="DQ480" s="4"/>
      <c r="DR480" s="4"/>
      <c r="DS480" s="4"/>
      <c r="DT480" s="4"/>
      <c r="DU480" s="3"/>
      <c r="DV480" s="3"/>
      <c r="DW480" s="3"/>
      <c r="DX480" s="3"/>
      <c r="DY480" s="3"/>
      <c r="DZ480" s="3"/>
      <c r="EA480" s="3"/>
    </row>
    <row r="481" spans="8:131" x14ac:dyDescent="0.3">
      <c r="H481" s="3"/>
      <c r="I481" s="3"/>
      <c r="J481" s="3"/>
      <c r="K481" s="23"/>
      <c r="L481" s="3"/>
      <c r="M481" s="24"/>
      <c r="N481" s="3"/>
      <c r="O481" s="3"/>
      <c r="P481" s="2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4"/>
      <c r="DD481" s="4"/>
      <c r="DE481" s="3"/>
      <c r="DF481" s="4"/>
      <c r="DG481" s="4"/>
      <c r="DH481" s="4"/>
      <c r="DI481" s="4"/>
      <c r="DJ481" s="4"/>
      <c r="DK481" s="4"/>
      <c r="DL481" s="4"/>
      <c r="DM481" s="4"/>
      <c r="DN481" s="4"/>
      <c r="DO481" s="4"/>
      <c r="DP481" s="4"/>
      <c r="DQ481" s="4"/>
      <c r="DR481" s="4"/>
      <c r="DS481" s="4"/>
      <c r="DT481" s="4"/>
      <c r="DU481" s="3"/>
      <c r="DV481" s="3"/>
      <c r="DW481" s="3"/>
      <c r="DX481" s="3"/>
      <c r="DY481" s="3"/>
      <c r="DZ481" s="3"/>
      <c r="EA481" s="3"/>
    </row>
    <row r="482" spans="8:131" x14ac:dyDescent="0.3">
      <c r="H482" s="3"/>
      <c r="I482" s="3"/>
      <c r="J482" s="3"/>
      <c r="K482" s="23"/>
      <c r="L482" s="3"/>
      <c r="M482" s="24"/>
      <c r="N482" s="3"/>
      <c r="O482" s="3"/>
      <c r="P482" s="2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4"/>
      <c r="DD482" s="4"/>
      <c r="DE482" s="3"/>
      <c r="DF482" s="4"/>
      <c r="DG482" s="4"/>
      <c r="DH482" s="4"/>
      <c r="DI482" s="4"/>
      <c r="DJ482" s="4"/>
      <c r="DK482" s="4"/>
      <c r="DL482" s="4"/>
      <c r="DM482" s="4"/>
      <c r="DN482" s="4"/>
      <c r="DO482" s="4"/>
      <c r="DP482" s="4"/>
      <c r="DQ482" s="4"/>
      <c r="DR482" s="4"/>
      <c r="DS482" s="4"/>
      <c r="DT482" s="4"/>
      <c r="DU482" s="3"/>
      <c r="DV482" s="3"/>
      <c r="DW482" s="3"/>
      <c r="DX482" s="3"/>
      <c r="DY482" s="3"/>
      <c r="DZ482" s="3"/>
      <c r="EA482" s="3"/>
    </row>
    <row r="483" spans="8:131" x14ac:dyDescent="0.3">
      <c r="H483" s="3"/>
      <c r="I483" s="3"/>
      <c r="J483" s="3"/>
      <c r="K483" s="23"/>
      <c r="L483" s="3"/>
      <c r="M483" s="24"/>
      <c r="N483" s="3"/>
      <c r="O483" s="3"/>
      <c r="P483" s="2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4"/>
      <c r="DD483" s="4"/>
      <c r="DE483" s="3"/>
      <c r="DF483" s="4"/>
      <c r="DG483" s="4"/>
      <c r="DH483" s="4"/>
      <c r="DI483" s="4"/>
      <c r="DJ483" s="4"/>
      <c r="DK483" s="4"/>
      <c r="DL483" s="4"/>
      <c r="DM483" s="4"/>
      <c r="DN483" s="4"/>
      <c r="DO483" s="4"/>
      <c r="DP483" s="4"/>
      <c r="DQ483" s="4"/>
      <c r="DR483" s="4"/>
      <c r="DS483" s="4"/>
      <c r="DT483" s="4"/>
      <c r="DU483" s="3"/>
      <c r="DV483" s="3"/>
      <c r="DW483" s="3"/>
      <c r="DX483" s="3"/>
      <c r="DY483" s="3"/>
      <c r="DZ483" s="3"/>
      <c r="EA483" s="3"/>
    </row>
    <row r="484" spans="8:131" x14ac:dyDescent="0.3">
      <c r="H484" s="3"/>
      <c r="I484" s="3"/>
      <c r="J484" s="3"/>
      <c r="K484" s="23"/>
      <c r="L484" s="3"/>
      <c r="M484" s="24"/>
      <c r="N484" s="3"/>
      <c r="O484" s="3"/>
      <c r="P484" s="2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4"/>
      <c r="DD484" s="4"/>
      <c r="DE484" s="3"/>
      <c r="DF484" s="4"/>
      <c r="DG484" s="4"/>
      <c r="DH484" s="4"/>
      <c r="DI484" s="4"/>
      <c r="DJ484" s="4"/>
      <c r="DK484" s="4"/>
      <c r="DL484" s="4"/>
      <c r="DM484" s="4"/>
      <c r="DN484" s="4"/>
      <c r="DO484" s="4"/>
      <c r="DP484" s="4"/>
      <c r="DQ484" s="4"/>
      <c r="DR484" s="4"/>
      <c r="DS484" s="4"/>
      <c r="DT484" s="4"/>
      <c r="DU484" s="3"/>
      <c r="DV484" s="3"/>
      <c r="DW484" s="3"/>
      <c r="DX484" s="3"/>
      <c r="DY484" s="3"/>
      <c r="DZ484" s="3"/>
      <c r="EA484" s="3"/>
    </row>
    <row r="485" spans="8:131" x14ac:dyDescent="0.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4"/>
      <c r="DD485" s="4"/>
      <c r="DE485" s="3"/>
      <c r="DF485" s="4"/>
      <c r="DG485" s="4"/>
      <c r="DH485" s="4"/>
      <c r="DI485" s="4"/>
      <c r="DJ485" s="4"/>
      <c r="DK485" s="4"/>
      <c r="DL485" s="4"/>
      <c r="DM485" s="4"/>
      <c r="DN485" s="4"/>
      <c r="DO485" s="4"/>
      <c r="DP485" s="4"/>
      <c r="DQ485" s="4"/>
      <c r="DR485" s="4"/>
      <c r="DS485" s="4"/>
      <c r="DT485" s="4"/>
      <c r="DU485" s="3"/>
      <c r="DV485" s="3"/>
      <c r="DW485" s="3"/>
      <c r="DX485" s="3"/>
      <c r="DY485" s="3"/>
      <c r="DZ485" s="3"/>
      <c r="EA485" s="3"/>
    </row>
    <row r="486" spans="8:131" x14ac:dyDescent="0.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4"/>
      <c r="DD486" s="4"/>
      <c r="DE486" s="3"/>
      <c r="DF486" s="4"/>
      <c r="DG486" s="4"/>
      <c r="DH486" s="4"/>
      <c r="DI486" s="4"/>
      <c r="DJ486" s="4"/>
      <c r="DK486" s="4"/>
      <c r="DL486" s="4"/>
      <c r="DM486" s="4"/>
      <c r="DN486" s="4"/>
      <c r="DO486" s="4"/>
      <c r="DP486" s="4"/>
      <c r="DQ486" s="4"/>
      <c r="DR486" s="4"/>
      <c r="DS486" s="4"/>
      <c r="DT486" s="4"/>
      <c r="DU486" s="3"/>
      <c r="DV486" s="3"/>
      <c r="DW486" s="3"/>
      <c r="DX486" s="3"/>
      <c r="DY486" s="3"/>
      <c r="DZ486" s="3"/>
      <c r="EA486" s="3"/>
    </row>
    <row r="487" spans="8:131" x14ac:dyDescent="0.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4"/>
      <c r="DD487" s="4"/>
      <c r="DE487" s="3"/>
      <c r="DF487" s="4"/>
      <c r="DG487" s="4"/>
      <c r="DH487" s="4"/>
      <c r="DI487" s="4"/>
      <c r="DJ487" s="4"/>
      <c r="DK487" s="4"/>
      <c r="DL487" s="4"/>
      <c r="DM487" s="4"/>
      <c r="DN487" s="4"/>
      <c r="DO487" s="4"/>
      <c r="DP487" s="4"/>
      <c r="DQ487" s="4"/>
      <c r="DR487" s="4"/>
      <c r="DS487" s="4"/>
      <c r="DT487" s="4"/>
      <c r="DU487" s="3"/>
      <c r="DV487" s="3"/>
      <c r="DW487" s="3"/>
      <c r="DX487" s="3"/>
      <c r="DY487" s="3"/>
      <c r="DZ487" s="3"/>
      <c r="EA487" s="3"/>
    </row>
    <row r="488" spans="8:131" x14ac:dyDescent="0.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4"/>
      <c r="DD488" s="4"/>
      <c r="DE488" s="3"/>
      <c r="DF488" s="4"/>
      <c r="DG488" s="4"/>
      <c r="DH488" s="4"/>
      <c r="DI488" s="4"/>
      <c r="DJ488" s="4"/>
      <c r="DK488" s="4"/>
      <c r="DL488" s="4"/>
      <c r="DM488" s="4"/>
      <c r="DN488" s="4"/>
      <c r="DO488" s="4"/>
      <c r="DP488" s="4"/>
      <c r="DQ488" s="4"/>
      <c r="DR488" s="4"/>
      <c r="DS488" s="4"/>
      <c r="DT488" s="4"/>
      <c r="DU488" s="3"/>
      <c r="DV488" s="3"/>
      <c r="DW488" s="3"/>
      <c r="DX488" s="3"/>
      <c r="DY488" s="3"/>
      <c r="DZ488" s="3"/>
      <c r="EA488" s="3"/>
    </row>
    <row r="489" spans="8:131" x14ac:dyDescent="0.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4"/>
      <c r="DD489" s="4"/>
      <c r="DE489" s="3"/>
      <c r="DF489" s="4"/>
      <c r="DG489" s="4"/>
      <c r="DH489" s="4"/>
      <c r="DI489" s="4"/>
      <c r="DJ489" s="4"/>
      <c r="DK489" s="4"/>
      <c r="DL489" s="4"/>
      <c r="DM489" s="4"/>
      <c r="DN489" s="4"/>
      <c r="DO489" s="4"/>
      <c r="DP489" s="4"/>
      <c r="DQ489" s="4"/>
      <c r="DR489" s="4"/>
      <c r="DS489" s="4"/>
      <c r="DT489" s="4"/>
      <c r="DU489" s="3"/>
      <c r="DV489" s="3"/>
      <c r="DW489" s="3"/>
      <c r="DX489" s="3"/>
      <c r="DY489" s="3"/>
      <c r="DZ489" s="3"/>
      <c r="EA489" s="3"/>
    </row>
    <row r="490" spans="8:131" x14ac:dyDescent="0.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4"/>
      <c r="DD490" s="4"/>
      <c r="DE490" s="3"/>
      <c r="DF490" s="4"/>
      <c r="DG490" s="4"/>
      <c r="DH490" s="4"/>
      <c r="DI490" s="4"/>
      <c r="DJ490" s="4"/>
      <c r="DK490" s="4"/>
      <c r="DL490" s="4"/>
      <c r="DM490" s="4"/>
      <c r="DN490" s="4"/>
      <c r="DO490" s="4"/>
      <c r="DP490" s="4"/>
      <c r="DQ490" s="4"/>
      <c r="DR490" s="4"/>
      <c r="DS490" s="4"/>
      <c r="DT490" s="4"/>
      <c r="DU490" s="3"/>
      <c r="DV490" s="3"/>
      <c r="DW490" s="3"/>
      <c r="DX490" s="3"/>
      <c r="DY490" s="3"/>
      <c r="DZ490" s="3"/>
      <c r="EA490" s="3"/>
    </row>
    <row r="491" spans="8:131" x14ac:dyDescent="0.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4"/>
      <c r="DD491" s="4"/>
      <c r="DE491" s="3"/>
      <c r="DF491" s="4"/>
      <c r="DG491" s="4"/>
      <c r="DH491" s="4"/>
      <c r="DI491" s="4"/>
      <c r="DJ491" s="4"/>
      <c r="DK491" s="4"/>
      <c r="DL491" s="4"/>
      <c r="DM491" s="4"/>
      <c r="DN491" s="4"/>
      <c r="DO491" s="4"/>
      <c r="DP491" s="4"/>
      <c r="DQ491" s="4"/>
      <c r="DR491" s="4"/>
      <c r="DS491" s="4"/>
      <c r="DT491" s="4"/>
      <c r="DU491" s="3"/>
      <c r="DV491" s="3"/>
      <c r="DW491" s="3"/>
      <c r="DX491" s="3"/>
      <c r="DY491" s="3"/>
      <c r="DZ491" s="3"/>
      <c r="EA491" s="3"/>
    </row>
    <row r="492" spans="8:131" x14ac:dyDescent="0.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4"/>
      <c r="DD492" s="4"/>
      <c r="DE492" s="3"/>
      <c r="DF492" s="4"/>
      <c r="DG492" s="4"/>
      <c r="DH492" s="4"/>
      <c r="DI492" s="4"/>
      <c r="DJ492" s="4"/>
      <c r="DK492" s="4"/>
      <c r="DL492" s="4"/>
      <c r="DM492" s="4"/>
      <c r="DN492" s="4"/>
      <c r="DO492" s="4"/>
      <c r="DP492" s="4"/>
      <c r="DQ492" s="4"/>
      <c r="DR492" s="4"/>
      <c r="DS492" s="4"/>
      <c r="DT492" s="4"/>
      <c r="DU492" s="3"/>
      <c r="DV492" s="3"/>
      <c r="DW492" s="3"/>
      <c r="DX492" s="3"/>
      <c r="DY492" s="3"/>
      <c r="DZ492" s="3"/>
      <c r="EA492" s="3"/>
    </row>
    <row r="493" spans="8:131" x14ac:dyDescent="0.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4"/>
      <c r="DD493" s="4"/>
      <c r="DE493" s="3"/>
      <c r="DF493" s="4"/>
      <c r="DG493" s="4"/>
      <c r="DH493" s="4"/>
      <c r="DI493" s="4"/>
      <c r="DJ493" s="4"/>
      <c r="DK493" s="4"/>
      <c r="DL493" s="4"/>
      <c r="DM493" s="4"/>
      <c r="DN493" s="4"/>
      <c r="DO493" s="4"/>
      <c r="DP493" s="4"/>
      <c r="DQ493" s="4"/>
      <c r="DR493" s="4"/>
      <c r="DS493" s="4"/>
      <c r="DT493" s="4"/>
      <c r="DU493" s="3"/>
      <c r="DV493" s="3"/>
      <c r="DW493" s="3"/>
      <c r="DX493" s="3"/>
      <c r="DY493" s="3"/>
      <c r="DZ493" s="3"/>
      <c r="EA493" s="3"/>
    </row>
    <row r="494" spans="8:131" x14ac:dyDescent="0.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4"/>
      <c r="DD494" s="4"/>
      <c r="DE494" s="3"/>
      <c r="DF494" s="4"/>
      <c r="DG494" s="4"/>
      <c r="DH494" s="4"/>
      <c r="DI494" s="4"/>
      <c r="DJ494" s="4"/>
      <c r="DK494" s="4"/>
      <c r="DL494" s="4"/>
      <c r="DM494" s="4"/>
      <c r="DN494" s="4"/>
      <c r="DO494" s="4"/>
      <c r="DP494" s="4"/>
      <c r="DQ494" s="4"/>
      <c r="DR494" s="4"/>
      <c r="DS494" s="4"/>
      <c r="DT494" s="4"/>
      <c r="DU494" s="3"/>
      <c r="DV494" s="3"/>
      <c r="DW494" s="3"/>
      <c r="DX494" s="3"/>
      <c r="DY494" s="3"/>
      <c r="DZ494" s="3"/>
      <c r="EA494" s="3"/>
    </row>
    <row r="495" spans="8:131" x14ac:dyDescent="0.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4"/>
      <c r="DD495" s="4"/>
      <c r="DE495" s="3"/>
      <c r="DF495" s="4"/>
      <c r="DG495" s="4"/>
      <c r="DH495" s="4"/>
      <c r="DI495" s="4"/>
      <c r="DJ495" s="4"/>
      <c r="DK495" s="4"/>
      <c r="DL495" s="4"/>
      <c r="DM495" s="4"/>
      <c r="DN495" s="4"/>
      <c r="DO495" s="4"/>
      <c r="DP495" s="4"/>
      <c r="DQ495" s="4"/>
      <c r="DR495" s="4"/>
      <c r="DS495" s="4"/>
      <c r="DT495" s="4"/>
      <c r="DU495" s="3"/>
      <c r="DV495" s="3"/>
      <c r="DW495" s="3"/>
      <c r="DX495" s="3"/>
      <c r="DY495" s="3"/>
      <c r="DZ495" s="3"/>
      <c r="EA495" s="3"/>
    </row>
    <row r="496" spans="8:131" x14ac:dyDescent="0.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4"/>
      <c r="DD496" s="4"/>
      <c r="DE496" s="3"/>
      <c r="DF496" s="4"/>
      <c r="DG496" s="4"/>
      <c r="DH496" s="4"/>
      <c r="DI496" s="4"/>
      <c r="DJ496" s="4"/>
      <c r="DK496" s="4"/>
      <c r="DL496" s="4"/>
      <c r="DM496" s="4"/>
      <c r="DN496" s="4"/>
      <c r="DO496" s="4"/>
      <c r="DP496" s="4"/>
      <c r="DQ496" s="4"/>
      <c r="DR496" s="4"/>
      <c r="DS496" s="4"/>
      <c r="DT496" s="4"/>
      <c r="DU496" s="3"/>
      <c r="DV496" s="3"/>
      <c r="DW496" s="3"/>
      <c r="DX496" s="3"/>
      <c r="DY496" s="3"/>
      <c r="DZ496" s="3"/>
      <c r="EA496" s="3"/>
    </row>
    <row r="497" spans="19:131" x14ac:dyDescent="0.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4"/>
      <c r="DD497" s="4"/>
      <c r="DE497" s="3"/>
      <c r="DF497" s="4"/>
      <c r="DG497" s="4"/>
      <c r="DH497" s="4"/>
      <c r="DI497" s="4"/>
      <c r="DJ497" s="4"/>
      <c r="DK497" s="4"/>
      <c r="DL497" s="4"/>
      <c r="DM497" s="4"/>
      <c r="DN497" s="4"/>
      <c r="DO497" s="4"/>
      <c r="DP497" s="4"/>
      <c r="DQ497" s="4"/>
      <c r="DR497" s="4"/>
      <c r="DS497" s="4"/>
      <c r="DT497" s="4"/>
      <c r="DU497" s="3"/>
      <c r="DV497" s="3"/>
      <c r="DW497" s="3"/>
      <c r="DX497" s="3"/>
      <c r="DY497" s="3"/>
      <c r="DZ497" s="3"/>
      <c r="EA497" s="3"/>
    </row>
    <row r="498" spans="19:131" x14ac:dyDescent="0.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4"/>
      <c r="DD498" s="4"/>
      <c r="DE498" s="3"/>
      <c r="DF498" s="4"/>
      <c r="DG498" s="4"/>
      <c r="DH498" s="4"/>
      <c r="DI498" s="4"/>
      <c r="DJ498" s="4"/>
      <c r="DK498" s="4"/>
      <c r="DL498" s="4"/>
      <c r="DM498" s="4"/>
      <c r="DN498" s="4"/>
      <c r="DO498" s="4"/>
      <c r="DP498" s="4"/>
      <c r="DQ498" s="4"/>
      <c r="DR498" s="4"/>
      <c r="DS498" s="4"/>
      <c r="DT498" s="4"/>
      <c r="DU498" s="3"/>
      <c r="DV498" s="3"/>
      <c r="DW498" s="3"/>
      <c r="DX498" s="3"/>
      <c r="DY498" s="3"/>
      <c r="DZ498" s="3"/>
      <c r="EA498" s="3"/>
    </row>
    <row r="499" spans="19:131" x14ac:dyDescent="0.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4"/>
      <c r="DD499" s="4"/>
      <c r="DE499" s="3"/>
      <c r="DF499" s="4"/>
      <c r="DG499" s="4"/>
      <c r="DH499" s="4"/>
      <c r="DI499" s="4"/>
      <c r="DJ499" s="4"/>
      <c r="DK499" s="4"/>
      <c r="DL499" s="4"/>
      <c r="DM499" s="4"/>
      <c r="DN499" s="4"/>
      <c r="DO499" s="4"/>
      <c r="DP499" s="4"/>
      <c r="DQ499" s="4"/>
      <c r="DR499" s="4"/>
      <c r="DS499" s="4"/>
      <c r="DT499" s="4"/>
      <c r="DU499" s="3"/>
      <c r="DV499" s="3"/>
      <c r="DW499" s="3"/>
      <c r="DX499" s="3"/>
      <c r="DY499" s="3"/>
      <c r="DZ499" s="3"/>
      <c r="EA499" s="3"/>
    </row>
    <row r="500" spans="19:131" x14ac:dyDescent="0.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4"/>
      <c r="DD500" s="4"/>
      <c r="DE500" s="3"/>
      <c r="DF500" s="4"/>
      <c r="DG500" s="4"/>
      <c r="DH500" s="4"/>
      <c r="DI500" s="4"/>
      <c r="DJ500" s="4"/>
      <c r="DK500" s="4"/>
      <c r="DL500" s="4"/>
      <c r="DM500" s="4"/>
      <c r="DN500" s="4"/>
      <c r="DO500" s="4"/>
      <c r="DP500" s="4"/>
      <c r="DQ500" s="4"/>
      <c r="DR500" s="4"/>
      <c r="DS500" s="4"/>
      <c r="DT500" s="4"/>
      <c r="DU500" s="3"/>
      <c r="DV500" s="3"/>
      <c r="DW500" s="3"/>
      <c r="DX500" s="3"/>
      <c r="DY500" s="3"/>
      <c r="DZ500" s="3"/>
      <c r="EA500" s="3"/>
    </row>
    <row r="501" spans="19:131" x14ac:dyDescent="0.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4"/>
      <c r="DD501" s="4"/>
      <c r="DE501" s="3"/>
      <c r="DF501" s="4"/>
      <c r="DG501" s="4"/>
      <c r="DH501" s="4"/>
      <c r="DI501" s="4"/>
      <c r="DJ501" s="4"/>
      <c r="DK501" s="4"/>
      <c r="DL501" s="4"/>
      <c r="DM501" s="4"/>
      <c r="DN501" s="4"/>
      <c r="DO501" s="4"/>
      <c r="DP501" s="4"/>
      <c r="DQ501" s="4"/>
      <c r="DR501" s="4"/>
      <c r="DS501" s="4"/>
      <c r="DT501" s="4"/>
      <c r="DU501" s="3"/>
      <c r="DV501" s="3"/>
      <c r="DW501" s="3"/>
      <c r="DX501" s="3"/>
      <c r="DY501" s="3"/>
      <c r="DZ501" s="3"/>
      <c r="EA501" s="3"/>
    </row>
    <row r="502" spans="19:131" x14ac:dyDescent="0.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4"/>
      <c r="DD502" s="4"/>
      <c r="DE502" s="3"/>
      <c r="DF502" s="4"/>
      <c r="DG502" s="4"/>
      <c r="DH502" s="4"/>
      <c r="DI502" s="4"/>
      <c r="DJ502" s="4"/>
      <c r="DK502" s="4"/>
      <c r="DL502" s="4"/>
      <c r="DM502" s="4"/>
      <c r="DN502" s="4"/>
      <c r="DO502" s="4"/>
      <c r="DP502" s="4"/>
      <c r="DQ502" s="4"/>
      <c r="DR502" s="4"/>
      <c r="DS502" s="4"/>
      <c r="DT502" s="4"/>
      <c r="DU502" s="3"/>
      <c r="DV502" s="3"/>
      <c r="DW502" s="3"/>
      <c r="DX502" s="3"/>
      <c r="DY502" s="3"/>
      <c r="DZ502" s="3"/>
      <c r="EA502" s="3"/>
    </row>
    <row r="503" spans="19:131" x14ac:dyDescent="0.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4"/>
      <c r="DD503" s="4"/>
      <c r="DE503" s="3"/>
      <c r="DF503" s="4"/>
      <c r="DG503" s="4"/>
      <c r="DH503" s="4"/>
      <c r="DI503" s="4"/>
      <c r="DJ503" s="4"/>
      <c r="DK503" s="4"/>
      <c r="DL503" s="4"/>
      <c r="DM503" s="4"/>
      <c r="DN503" s="4"/>
      <c r="DO503" s="4"/>
      <c r="DP503" s="4"/>
      <c r="DQ503" s="4"/>
      <c r="DR503" s="4"/>
      <c r="DS503" s="4"/>
      <c r="DT503" s="4"/>
      <c r="DU503" s="3"/>
      <c r="DV503" s="3"/>
      <c r="DW503" s="3"/>
      <c r="DX503" s="3"/>
      <c r="DY503" s="3"/>
      <c r="DZ503" s="3"/>
      <c r="EA503" s="3"/>
    </row>
    <row r="504" spans="19:131" x14ac:dyDescent="0.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4"/>
      <c r="DD504" s="4"/>
      <c r="DE504" s="3"/>
      <c r="DF504" s="4"/>
      <c r="DG504" s="4"/>
      <c r="DH504" s="4"/>
      <c r="DI504" s="4"/>
      <c r="DJ504" s="4"/>
      <c r="DK504" s="4"/>
      <c r="DL504" s="4"/>
      <c r="DM504" s="4"/>
      <c r="DN504" s="4"/>
      <c r="DO504" s="4"/>
      <c r="DP504" s="4"/>
      <c r="DQ504" s="4"/>
      <c r="DR504" s="4"/>
      <c r="DS504" s="4"/>
      <c r="DT504" s="4"/>
      <c r="DU504" s="3"/>
      <c r="DV504" s="3"/>
      <c r="DW504" s="3"/>
      <c r="DX504" s="3"/>
      <c r="DY504" s="3"/>
      <c r="DZ504" s="3"/>
      <c r="EA504" s="3"/>
    </row>
    <row r="505" spans="19:131" x14ac:dyDescent="0.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4"/>
      <c r="DD505" s="4"/>
      <c r="DE505" s="3"/>
      <c r="DF505" s="4"/>
      <c r="DG505" s="4"/>
      <c r="DH505" s="4"/>
      <c r="DI505" s="4"/>
      <c r="DJ505" s="4"/>
      <c r="DK505" s="4"/>
      <c r="DL505" s="4"/>
      <c r="DM505" s="4"/>
      <c r="DN505" s="4"/>
      <c r="DO505" s="4"/>
      <c r="DP505" s="4"/>
      <c r="DQ505" s="4"/>
      <c r="DR505" s="4"/>
      <c r="DS505" s="4"/>
      <c r="DT505" s="4"/>
      <c r="DU505" s="3"/>
      <c r="DV505" s="3"/>
      <c r="DW505" s="3"/>
      <c r="DX505" s="3"/>
      <c r="DY505" s="3"/>
      <c r="DZ505" s="3"/>
      <c r="EA505" s="3"/>
    </row>
    <row r="506" spans="19:131" x14ac:dyDescent="0.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4"/>
      <c r="DD506" s="4"/>
      <c r="DE506" s="3"/>
      <c r="DF506" s="4"/>
      <c r="DG506" s="4"/>
      <c r="DH506" s="4"/>
      <c r="DI506" s="4"/>
      <c r="DJ506" s="4"/>
      <c r="DK506" s="4"/>
      <c r="DL506" s="4"/>
      <c r="DM506" s="4"/>
      <c r="DN506" s="4"/>
      <c r="DO506" s="4"/>
      <c r="DP506" s="4"/>
      <c r="DQ506" s="4"/>
      <c r="DR506" s="4"/>
      <c r="DS506" s="4"/>
      <c r="DT506" s="4"/>
      <c r="DU506" s="3"/>
      <c r="DV506" s="3"/>
      <c r="DW506" s="3"/>
      <c r="DX506" s="3"/>
      <c r="DY506" s="3"/>
      <c r="DZ506" s="3"/>
      <c r="EA506" s="3"/>
    </row>
    <row r="507" spans="19:131" x14ac:dyDescent="0.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4"/>
      <c r="DD507" s="4"/>
      <c r="DE507" s="3"/>
      <c r="DF507" s="4"/>
      <c r="DG507" s="4"/>
      <c r="DH507" s="4"/>
      <c r="DI507" s="4"/>
      <c r="DJ507" s="4"/>
      <c r="DK507" s="4"/>
      <c r="DL507" s="4"/>
      <c r="DM507" s="4"/>
      <c r="DN507" s="4"/>
      <c r="DO507" s="4"/>
      <c r="DP507" s="4"/>
      <c r="DQ507" s="4"/>
      <c r="DR507" s="4"/>
      <c r="DS507" s="4"/>
      <c r="DT507" s="4"/>
      <c r="DU507" s="3"/>
      <c r="DV507" s="3"/>
      <c r="DW507" s="3"/>
      <c r="DX507" s="3"/>
      <c r="DY507" s="3"/>
      <c r="DZ507" s="3"/>
      <c r="EA507" s="3"/>
    </row>
    <row r="508" spans="19:131" x14ac:dyDescent="0.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4"/>
      <c r="DD508" s="4"/>
      <c r="DE508" s="3"/>
      <c r="DF508" s="4"/>
      <c r="DG508" s="4"/>
      <c r="DH508" s="4"/>
      <c r="DI508" s="4"/>
      <c r="DJ508" s="4"/>
      <c r="DK508" s="4"/>
      <c r="DL508" s="4"/>
      <c r="DM508" s="4"/>
      <c r="DN508" s="4"/>
      <c r="DO508" s="4"/>
      <c r="DP508" s="4"/>
      <c r="DQ508" s="4"/>
      <c r="DR508" s="4"/>
      <c r="DS508" s="4"/>
      <c r="DT508" s="4"/>
      <c r="DU508" s="3"/>
      <c r="DV508" s="3"/>
      <c r="DW508" s="3"/>
      <c r="DX508" s="3"/>
      <c r="DY508" s="3"/>
      <c r="DZ508" s="3"/>
      <c r="EA508" s="3"/>
    </row>
    <row r="509" spans="19:131" x14ac:dyDescent="0.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4"/>
      <c r="DD509" s="4"/>
      <c r="DE509" s="3"/>
      <c r="DF509" s="4"/>
      <c r="DG509" s="4"/>
      <c r="DH509" s="4"/>
      <c r="DI509" s="4"/>
      <c r="DJ509" s="4"/>
      <c r="DK509" s="4"/>
      <c r="DL509" s="4"/>
      <c r="DM509" s="4"/>
      <c r="DN509" s="4"/>
      <c r="DO509" s="4"/>
      <c r="DP509" s="4"/>
      <c r="DQ509" s="4"/>
      <c r="DR509" s="4"/>
      <c r="DS509" s="4"/>
      <c r="DT509" s="4"/>
      <c r="DU509" s="3"/>
      <c r="DV509" s="3"/>
      <c r="DW509" s="3"/>
      <c r="DX509" s="3"/>
      <c r="DY509" s="3"/>
      <c r="DZ509" s="3"/>
      <c r="EA509" s="3"/>
    </row>
    <row r="510" spans="19:131" x14ac:dyDescent="0.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4"/>
      <c r="DD510" s="4"/>
      <c r="DE510" s="3"/>
      <c r="DF510" s="4"/>
      <c r="DG510" s="4"/>
      <c r="DH510" s="4"/>
      <c r="DI510" s="4"/>
      <c r="DJ510" s="4"/>
      <c r="DK510" s="4"/>
      <c r="DL510" s="4"/>
      <c r="DM510" s="4"/>
      <c r="DN510" s="4"/>
      <c r="DO510" s="4"/>
      <c r="DP510" s="4"/>
      <c r="DQ510" s="4"/>
      <c r="DR510" s="4"/>
      <c r="DS510" s="4"/>
      <c r="DT510" s="4"/>
      <c r="DU510" s="3"/>
      <c r="DV510" s="3"/>
      <c r="DW510" s="3"/>
      <c r="DX510" s="3"/>
      <c r="DY510" s="3"/>
      <c r="DZ510" s="3"/>
      <c r="EA510" s="3"/>
    </row>
    <row r="511" spans="19:131" x14ac:dyDescent="0.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4"/>
      <c r="DD511" s="4"/>
      <c r="DE511" s="3"/>
      <c r="DF511" s="4"/>
      <c r="DG511" s="4"/>
      <c r="DH511" s="4"/>
      <c r="DI511" s="4"/>
      <c r="DJ511" s="4"/>
      <c r="DK511" s="4"/>
      <c r="DL511" s="4"/>
      <c r="DM511" s="4"/>
      <c r="DN511" s="4"/>
      <c r="DO511" s="4"/>
      <c r="DP511" s="4"/>
      <c r="DQ511" s="4"/>
      <c r="DR511" s="4"/>
      <c r="DS511" s="4"/>
      <c r="DT511" s="4"/>
      <c r="DU511" s="3"/>
      <c r="DV511" s="3"/>
      <c r="DW511" s="3"/>
      <c r="DX511" s="3"/>
      <c r="DY511" s="3"/>
      <c r="DZ511" s="3"/>
      <c r="EA511" s="3"/>
    </row>
    <row r="512" spans="19:131" x14ac:dyDescent="0.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4"/>
      <c r="DD512" s="4"/>
      <c r="DE512" s="3"/>
      <c r="DF512" s="4"/>
      <c r="DG512" s="4"/>
      <c r="DH512" s="4"/>
      <c r="DI512" s="4"/>
      <c r="DJ512" s="4"/>
      <c r="DK512" s="4"/>
      <c r="DL512" s="4"/>
      <c r="DM512" s="4"/>
      <c r="DN512" s="4"/>
      <c r="DO512" s="4"/>
      <c r="DP512" s="4"/>
      <c r="DQ512" s="4"/>
      <c r="DR512" s="4"/>
      <c r="DS512" s="4"/>
      <c r="DT512" s="4"/>
      <c r="DU512" s="3"/>
      <c r="DV512" s="3"/>
      <c r="DW512" s="3"/>
      <c r="DX512" s="3"/>
      <c r="DY512" s="3"/>
      <c r="DZ512" s="3"/>
      <c r="EA512" s="3"/>
    </row>
    <row r="513" spans="19:131" x14ac:dyDescent="0.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4"/>
      <c r="DD513" s="4"/>
      <c r="DE513" s="3"/>
      <c r="DF513" s="4"/>
      <c r="DG513" s="4"/>
      <c r="DH513" s="4"/>
      <c r="DI513" s="4"/>
      <c r="DJ513" s="4"/>
      <c r="DK513" s="4"/>
      <c r="DL513" s="4"/>
      <c r="DM513" s="4"/>
      <c r="DN513" s="4"/>
      <c r="DO513" s="4"/>
      <c r="DP513" s="4"/>
      <c r="DQ513" s="4"/>
      <c r="DR513" s="4"/>
      <c r="DS513" s="4"/>
      <c r="DT513" s="4"/>
      <c r="DU513" s="3"/>
      <c r="DV513" s="3"/>
      <c r="DW513" s="3"/>
      <c r="DX513" s="3"/>
      <c r="DY513" s="3"/>
      <c r="DZ513" s="3"/>
      <c r="EA513" s="3"/>
    </row>
    <row r="514" spans="19:131" x14ac:dyDescent="0.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4"/>
      <c r="DD514" s="4"/>
      <c r="DE514" s="3"/>
      <c r="DF514" s="4"/>
      <c r="DG514" s="4"/>
      <c r="DH514" s="4"/>
      <c r="DI514" s="4"/>
      <c r="DJ514" s="4"/>
      <c r="DK514" s="4"/>
      <c r="DL514" s="4"/>
      <c r="DM514" s="4"/>
      <c r="DN514" s="4"/>
      <c r="DO514" s="4"/>
      <c r="DP514" s="4"/>
      <c r="DQ514" s="4"/>
      <c r="DR514" s="4"/>
      <c r="DS514" s="4"/>
      <c r="DT514" s="4"/>
      <c r="DU514" s="3"/>
      <c r="DV514" s="3"/>
      <c r="DW514" s="3"/>
      <c r="DX514" s="3"/>
      <c r="DY514" s="3"/>
      <c r="DZ514" s="3"/>
      <c r="EA514" s="3"/>
    </row>
    <row r="515" spans="19:131" x14ac:dyDescent="0.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4"/>
      <c r="DD515" s="4"/>
      <c r="DE515" s="3"/>
      <c r="DF515" s="4"/>
      <c r="DG515" s="4"/>
      <c r="DH515" s="4"/>
      <c r="DI515" s="4"/>
      <c r="DJ515" s="4"/>
      <c r="DK515" s="4"/>
      <c r="DL515" s="4"/>
      <c r="DM515" s="4"/>
      <c r="DN515" s="4"/>
      <c r="DO515" s="4"/>
      <c r="DP515" s="4"/>
      <c r="DQ515" s="4"/>
      <c r="DR515" s="4"/>
      <c r="DS515" s="4"/>
      <c r="DT515" s="4"/>
      <c r="DU515" s="3"/>
      <c r="DV515" s="3"/>
      <c r="DW515" s="3"/>
      <c r="DX515" s="3"/>
      <c r="DY515" s="3"/>
      <c r="DZ515" s="3"/>
      <c r="EA515" s="3"/>
    </row>
    <row r="516" spans="19:131" x14ac:dyDescent="0.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4"/>
      <c r="DD516" s="4"/>
      <c r="DE516" s="3"/>
      <c r="DF516" s="4"/>
      <c r="DG516" s="4"/>
      <c r="DH516" s="4"/>
      <c r="DI516" s="4"/>
      <c r="DJ516" s="4"/>
      <c r="DK516" s="4"/>
      <c r="DL516" s="4"/>
      <c r="DM516" s="4"/>
      <c r="DN516" s="4"/>
      <c r="DO516" s="4"/>
      <c r="DP516" s="4"/>
      <c r="DQ516" s="4"/>
      <c r="DR516" s="4"/>
      <c r="DS516" s="4"/>
      <c r="DT516" s="4"/>
      <c r="DU516" s="3"/>
      <c r="DV516" s="3"/>
      <c r="DW516" s="3"/>
      <c r="DX516" s="3"/>
      <c r="DY516" s="3"/>
      <c r="DZ516" s="3"/>
      <c r="EA516" s="3"/>
    </row>
    <row r="517" spans="19:131" x14ac:dyDescent="0.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4"/>
      <c r="DD517" s="4"/>
      <c r="DE517" s="3"/>
      <c r="DF517" s="4"/>
      <c r="DG517" s="4"/>
      <c r="DH517" s="4"/>
      <c r="DI517" s="4"/>
      <c r="DJ517" s="4"/>
      <c r="DK517" s="4"/>
      <c r="DL517" s="4"/>
      <c r="DM517" s="4"/>
      <c r="DN517" s="4"/>
      <c r="DO517" s="4"/>
      <c r="DP517" s="4"/>
      <c r="DQ517" s="4"/>
      <c r="DR517" s="4"/>
      <c r="DS517" s="4"/>
      <c r="DT517" s="4"/>
      <c r="DU517" s="3"/>
      <c r="DV517" s="3"/>
      <c r="DW517" s="3"/>
      <c r="DX517" s="3"/>
      <c r="DY517" s="3"/>
      <c r="DZ517" s="3"/>
      <c r="EA517" s="3"/>
    </row>
    <row r="518" spans="19:131" x14ac:dyDescent="0.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4"/>
      <c r="DD518" s="4"/>
      <c r="DE518" s="3"/>
      <c r="DF518" s="4"/>
      <c r="DG518" s="4"/>
      <c r="DH518" s="4"/>
      <c r="DI518" s="4"/>
      <c r="DJ518" s="4"/>
      <c r="DK518" s="4"/>
      <c r="DL518" s="4"/>
      <c r="DM518" s="4"/>
      <c r="DN518" s="4"/>
      <c r="DO518" s="4"/>
      <c r="DP518" s="4"/>
      <c r="DQ518" s="4"/>
      <c r="DR518" s="4"/>
      <c r="DS518" s="4"/>
      <c r="DT518" s="4"/>
      <c r="DU518" s="3"/>
      <c r="DV518" s="3"/>
      <c r="DW518" s="3"/>
      <c r="DX518" s="3"/>
      <c r="DY518" s="3"/>
      <c r="DZ518" s="3"/>
      <c r="EA518" s="3"/>
    </row>
    <row r="519" spans="19:131" x14ac:dyDescent="0.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4"/>
      <c r="DD519" s="4"/>
      <c r="DE519" s="3"/>
      <c r="DF519" s="4"/>
      <c r="DG519" s="4"/>
      <c r="DH519" s="4"/>
      <c r="DI519" s="4"/>
      <c r="DJ519" s="4"/>
      <c r="DK519" s="4"/>
      <c r="DL519" s="4"/>
      <c r="DM519" s="4"/>
      <c r="DN519" s="4"/>
      <c r="DO519" s="4"/>
      <c r="DP519" s="4"/>
      <c r="DQ519" s="4"/>
      <c r="DR519" s="4"/>
      <c r="DS519" s="4"/>
      <c r="DT519" s="4"/>
      <c r="DU519" s="3"/>
      <c r="DV519" s="3"/>
      <c r="DW519" s="3"/>
      <c r="DX519" s="3"/>
      <c r="DY519" s="3"/>
      <c r="DZ519" s="3"/>
      <c r="EA519" s="3"/>
    </row>
    <row r="520" spans="19:131" x14ac:dyDescent="0.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4"/>
      <c r="DD520" s="4"/>
      <c r="DE520" s="3"/>
      <c r="DF520" s="4"/>
      <c r="DG520" s="4"/>
      <c r="DH520" s="4"/>
      <c r="DI520" s="4"/>
      <c r="DJ520" s="4"/>
      <c r="DK520" s="4"/>
      <c r="DL520" s="4"/>
      <c r="DM520" s="4"/>
      <c r="DN520" s="4"/>
      <c r="DO520" s="4"/>
      <c r="DP520" s="4"/>
      <c r="DQ520" s="4"/>
      <c r="DR520" s="4"/>
      <c r="DS520" s="4"/>
      <c r="DT520" s="4"/>
      <c r="DU520" s="3"/>
      <c r="DV520" s="3"/>
      <c r="DW520" s="3"/>
      <c r="DX520" s="3"/>
      <c r="DY520" s="3"/>
      <c r="DZ520" s="3"/>
      <c r="EA520" s="3"/>
    </row>
    <row r="521" spans="19:131" x14ac:dyDescent="0.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4"/>
      <c r="DD521" s="4"/>
      <c r="DE521" s="3"/>
      <c r="DF521" s="4"/>
      <c r="DG521" s="4"/>
      <c r="DH521" s="4"/>
      <c r="DI521" s="4"/>
      <c r="DJ521" s="4"/>
      <c r="DK521" s="4"/>
      <c r="DL521" s="4"/>
      <c r="DM521" s="4"/>
      <c r="DN521" s="4"/>
      <c r="DO521" s="4"/>
      <c r="DP521" s="4"/>
      <c r="DQ521" s="4"/>
      <c r="DR521" s="4"/>
      <c r="DS521" s="4"/>
      <c r="DT521" s="4"/>
      <c r="DU521" s="3"/>
      <c r="DV521" s="3"/>
      <c r="DW521" s="3"/>
      <c r="DX521" s="3"/>
      <c r="DY521" s="3"/>
      <c r="DZ521" s="3"/>
      <c r="EA521" s="3"/>
    </row>
    <row r="522" spans="19:131" x14ac:dyDescent="0.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4"/>
      <c r="DD522" s="4"/>
      <c r="DE522" s="3"/>
      <c r="DF522" s="4"/>
      <c r="DG522" s="4"/>
      <c r="DH522" s="4"/>
      <c r="DI522" s="4"/>
      <c r="DJ522" s="4"/>
      <c r="DK522" s="4"/>
      <c r="DL522" s="4"/>
      <c r="DM522" s="4"/>
      <c r="DN522" s="4"/>
      <c r="DO522" s="4"/>
      <c r="DP522" s="4"/>
      <c r="DQ522" s="4"/>
      <c r="DR522" s="4"/>
      <c r="DS522" s="4"/>
      <c r="DT522" s="4"/>
      <c r="DU522" s="3"/>
      <c r="DV522" s="3"/>
      <c r="DW522" s="3"/>
      <c r="DX522" s="3"/>
      <c r="DY522" s="3"/>
      <c r="DZ522" s="3"/>
      <c r="EA522" s="3"/>
    </row>
    <row r="523" spans="19:131" x14ac:dyDescent="0.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4"/>
      <c r="DD523" s="4"/>
      <c r="DE523" s="3"/>
      <c r="DF523" s="4"/>
      <c r="DG523" s="4"/>
      <c r="DH523" s="4"/>
      <c r="DI523" s="4"/>
      <c r="DJ523" s="4"/>
      <c r="DK523" s="4"/>
      <c r="DL523" s="4"/>
      <c r="DM523" s="4"/>
      <c r="DN523" s="4"/>
      <c r="DO523" s="4"/>
      <c r="DP523" s="4"/>
      <c r="DQ523" s="4"/>
      <c r="DR523" s="4"/>
      <c r="DS523" s="4"/>
      <c r="DT523" s="4"/>
      <c r="DU523" s="3"/>
      <c r="DV523" s="3"/>
      <c r="DW523" s="3"/>
      <c r="DX523" s="3"/>
      <c r="DY523" s="3"/>
      <c r="DZ523" s="3"/>
      <c r="EA523" s="3"/>
    </row>
    <row r="524" spans="19:131" x14ac:dyDescent="0.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4"/>
      <c r="DD524" s="4"/>
      <c r="DE524" s="3"/>
      <c r="DF524" s="4"/>
      <c r="DG524" s="4"/>
      <c r="DH524" s="4"/>
      <c r="DI524" s="4"/>
      <c r="DJ524" s="4"/>
      <c r="DK524" s="4"/>
      <c r="DL524" s="4"/>
      <c r="DM524" s="4"/>
      <c r="DN524" s="4"/>
      <c r="DO524" s="4"/>
      <c r="DP524" s="4"/>
      <c r="DQ524" s="4"/>
      <c r="DR524" s="4"/>
      <c r="DS524" s="4"/>
      <c r="DT524" s="4"/>
      <c r="DU524" s="3"/>
      <c r="DV524" s="3"/>
      <c r="DW524" s="3"/>
      <c r="DX524" s="3"/>
      <c r="DY524" s="3"/>
      <c r="DZ524" s="3"/>
      <c r="EA524" s="3"/>
    </row>
    <row r="525" spans="19:131" x14ac:dyDescent="0.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4"/>
      <c r="DD525" s="4"/>
      <c r="DE525" s="3"/>
      <c r="DF525" s="4"/>
      <c r="DG525" s="4"/>
      <c r="DH525" s="4"/>
      <c r="DI525" s="4"/>
      <c r="DJ525" s="4"/>
      <c r="DK525" s="4"/>
      <c r="DL525" s="4"/>
      <c r="DM525" s="4"/>
      <c r="DN525" s="4"/>
      <c r="DO525" s="4"/>
      <c r="DP525" s="4"/>
      <c r="DQ525" s="4"/>
      <c r="DR525" s="4"/>
      <c r="DS525" s="4"/>
      <c r="DT525" s="4"/>
      <c r="DU525" s="3"/>
      <c r="DV525" s="3"/>
      <c r="DW525" s="3"/>
      <c r="DX525" s="3"/>
      <c r="DY525" s="3"/>
      <c r="DZ525" s="3"/>
      <c r="EA525" s="3"/>
    </row>
    <row r="526" spans="19:131" x14ac:dyDescent="0.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4"/>
      <c r="DD526" s="4"/>
      <c r="DE526" s="3"/>
      <c r="DF526" s="4"/>
      <c r="DG526" s="4"/>
      <c r="DH526" s="4"/>
      <c r="DI526" s="4"/>
      <c r="DJ526" s="4"/>
      <c r="DK526" s="4"/>
      <c r="DL526" s="4"/>
      <c r="DM526" s="4"/>
      <c r="DN526" s="4"/>
      <c r="DO526" s="4"/>
      <c r="DP526" s="4"/>
      <c r="DQ526" s="4"/>
      <c r="DR526" s="4"/>
      <c r="DS526" s="4"/>
      <c r="DT526" s="4"/>
      <c r="DU526" s="3"/>
      <c r="DV526" s="3"/>
      <c r="DW526" s="3"/>
      <c r="DX526" s="3"/>
      <c r="DY526" s="3"/>
      <c r="DZ526" s="3"/>
      <c r="EA526" s="3"/>
    </row>
    <row r="527" spans="19:131" x14ac:dyDescent="0.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4"/>
      <c r="DD527" s="4"/>
      <c r="DE527" s="3"/>
      <c r="DF527" s="4"/>
      <c r="DG527" s="4"/>
      <c r="DH527" s="4"/>
      <c r="DI527" s="4"/>
      <c r="DJ527" s="4"/>
      <c r="DK527" s="4"/>
      <c r="DL527" s="4"/>
      <c r="DM527" s="4"/>
      <c r="DN527" s="4"/>
      <c r="DO527" s="4"/>
      <c r="DP527" s="4"/>
      <c r="DQ527" s="4"/>
      <c r="DR527" s="4"/>
      <c r="DS527" s="4"/>
      <c r="DT527" s="4"/>
      <c r="DU527" s="3"/>
      <c r="DV527" s="3"/>
      <c r="DW527" s="3"/>
      <c r="DX527" s="3"/>
      <c r="DY527" s="3"/>
      <c r="DZ527" s="3"/>
      <c r="EA527" s="3"/>
    </row>
    <row r="528" spans="19:131" x14ac:dyDescent="0.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4"/>
      <c r="DD528" s="4"/>
      <c r="DE528" s="3"/>
      <c r="DF528" s="4"/>
      <c r="DG528" s="4"/>
      <c r="DH528" s="4"/>
      <c r="DI528" s="4"/>
      <c r="DJ528" s="4"/>
      <c r="DK528" s="4"/>
      <c r="DL528" s="4"/>
      <c r="DM528" s="4"/>
      <c r="DN528" s="4"/>
      <c r="DO528" s="4"/>
      <c r="DP528" s="4"/>
      <c r="DQ528" s="4"/>
      <c r="DR528" s="4"/>
      <c r="DS528" s="4"/>
      <c r="DT528" s="4"/>
      <c r="DU528" s="3"/>
      <c r="DV528" s="3"/>
      <c r="DW528" s="3"/>
      <c r="DX528" s="3"/>
      <c r="DY528" s="3"/>
      <c r="DZ528" s="3"/>
      <c r="EA528" s="3"/>
    </row>
    <row r="529" spans="19:131" x14ac:dyDescent="0.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4"/>
      <c r="DD529" s="4"/>
      <c r="DE529" s="3"/>
      <c r="DF529" s="4"/>
      <c r="DG529" s="4"/>
      <c r="DH529" s="4"/>
      <c r="DI529" s="4"/>
      <c r="DJ529" s="4"/>
      <c r="DK529" s="4"/>
      <c r="DL529" s="4"/>
      <c r="DM529" s="4"/>
      <c r="DN529" s="4"/>
      <c r="DO529" s="4"/>
      <c r="DP529" s="4"/>
      <c r="DQ529" s="4"/>
      <c r="DR529" s="4"/>
      <c r="DS529" s="4"/>
      <c r="DT529" s="4"/>
      <c r="DU529" s="3"/>
      <c r="DV529" s="3"/>
      <c r="DW529" s="3"/>
      <c r="DX529" s="3"/>
      <c r="DY529" s="3"/>
      <c r="DZ529" s="3"/>
      <c r="EA529" s="3"/>
    </row>
    <row r="530" spans="19:131" x14ac:dyDescent="0.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4"/>
      <c r="DD530" s="4"/>
      <c r="DE530" s="3"/>
      <c r="DF530" s="4"/>
      <c r="DG530" s="4"/>
      <c r="DH530" s="4"/>
      <c r="DI530" s="4"/>
      <c r="DJ530" s="4"/>
      <c r="DK530" s="4"/>
      <c r="DL530" s="4"/>
      <c r="DM530" s="4"/>
      <c r="DN530" s="4"/>
      <c r="DO530" s="4"/>
      <c r="DP530" s="4"/>
      <c r="DQ530" s="4"/>
      <c r="DR530" s="4"/>
      <c r="DS530" s="4"/>
      <c r="DT530" s="4"/>
      <c r="DU530" s="3"/>
      <c r="DV530" s="3"/>
      <c r="DW530" s="3"/>
      <c r="DX530" s="3"/>
      <c r="DY530" s="3"/>
      <c r="DZ530" s="3"/>
      <c r="EA530" s="3"/>
    </row>
    <row r="531" spans="19:131" x14ac:dyDescent="0.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4"/>
      <c r="DD531" s="4"/>
      <c r="DE531" s="3"/>
      <c r="DF531" s="4"/>
      <c r="DG531" s="4"/>
      <c r="DH531" s="4"/>
      <c r="DI531" s="4"/>
      <c r="DJ531" s="4"/>
      <c r="DK531" s="4"/>
      <c r="DL531" s="4"/>
      <c r="DM531" s="4"/>
      <c r="DN531" s="4"/>
      <c r="DO531" s="4"/>
      <c r="DP531" s="4"/>
      <c r="DQ531" s="4"/>
      <c r="DR531" s="4"/>
      <c r="DS531" s="4"/>
      <c r="DT531" s="4"/>
      <c r="DU531" s="3"/>
      <c r="DV531" s="3"/>
      <c r="DW531" s="3"/>
      <c r="DX531" s="3"/>
      <c r="DY531" s="3"/>
      <c r="DZ531" s="3"/>
      <c r="EA531" s="3"/>
    </row>
    <row r="532" spans="19:131" x14ac:dyDescent="0.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4"/>
      <c r="DD532" s="4"/>
      <c r="DE532" s="3"/>
      <c r="DF532" s="4"/>
      <c r="DG532" s="4"/>
      <c r="DH532" s="4"/>
      <c r="DI532" s="4"/>
      <c r="DJ532" s="4"/>
      <c r="DK532" s="4"/>
      <c r="DL532" s="4"/>
      <c r="DM532" s="4"/>
      <c r="DN532" s="4"/>
      <c r="DO532" s="4"/>
      <c r="DP532" s="4"/>
      <c r="DQ532" s="4"/>
      <c r="DR532" s="4"/>
      <c r="DS532" s="4"/>
      <c r="DT532" s="4"/>
      <c r="DU532" s="3"/>
      <c r="DV532" s="3"/>
      <c r="DW532" s="3"/>
      <c r="DX532" s="3"/>
      <c r="DY532" s="3"/>
      <c r="DZ532" s="3"/>
      <c r="EA532" s="3"/>
    </row>
    <row r="533" spans="19:131" x14ac:dyDescent="0.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4"/>
      <c r="DD533" s="4"/>
      <c r="DE533" s="3"/>
      <c r="DF533" s="4"/>
      <c r="DG533" s="4"/>
      <c r="DH533" s="4"/>
      <c r="DI533" s="4"/>
      <c r="DJ533" s="4"/>
      <c r="DK533" s="4"/>
      <c r="DL533" s="4"/>
      <c r="DM533" s="4"/>
      <c r="DN533" s="4"/>
      <c r="DO533" s="4"/>
      <c r="DP533" s="4"/>
      <c r="DQ533" s="4"/>
      <c r="DR533" s="4"/>
      <c r="DS533" s="4"/>
      <c r="DT533" s="4"/>
    </row>
  </sheetData>
  <sheetProtection algorithmName="SHA-512" hashValue="b6iGlSvXjBssM8tpP7nIJ+wVkiQDOU0c3GDuQKo9/PB3TOCufzbFyJD9RH3b8bUVf5buojJFQHDZljIH0t7cNQ==" saltValue="q7ZgGeU248LbY1xT0ewJHg==" spinCount="100000" sheet="1" objects="1" scenarios="1" selectLockedCells="1"/>
  <mergeCells count="125">
    <mergeCell ref="A149:G149"/>
    <mergeCell ref="A150:B150"/>
    <mergeCell ref="E150:F150"/>
    <mergeCell ref="A157:G157"/>
    <mergeCell ref="A158:B158"/>
    <mergeCell ref="E158:F158"/>
    <mergeCell ref="H136:H141"/>
    <mergeCell ref="A141:G141"/>
    <mergeCell ref="A142:B142"/>
    <mergeCell ref="E142:F142"/>
    <mergeCell ref="H142:H147"/>
    <mergeCell ref="H148:R148"/>
    <mergeCell ref="H124:H129"/>
    <mergeCell ref="A125:G125"/>
    <mergeCell ref="A126:B126"/>
    <mergeCell ref="E126:F126"/>
    <mergeCell ref="H130:H135"/>
    <mergeCell ref="A133:G133"/>
    <mergeCell ref="A134:B134"/>
    <mergeCell ref="E134:F134"/>
    <mergeCell ref="A109:B109"/>
    <mergeCell ref="E109:F109"/>
    <mergeCell ref="H109:H114"/>
    <mergeCell ref="H115:R117"/>
    <mergeCell ref="A116:G117"/>
    <mergeCell ref="A118:B118"/>
    <mergeCell ref="E118:F118"/>
    <mergeCell ref="H118:H123"/>
    <mergeCell ref="H97:H102"/>
    <mergeCell ref="A102:G102"/>
    <mergeCell ref="A103:B103"/>
    <mergeCell ref="C103:D103"/>
    <mergeCell ref="E103:F103"/>
    <mergeCell ref="H103:H108"/>
    <mergeCell ref="A108:G108"/>
    <mergeCell ref="H85:H90"/>
    <mergeCell ref="A86:G86"/>
    <mergeCell ref="A87:B87"/>
    <mergeCell ref="E87:F87"/>
    <mergeCell ref="H91:H96"/>
    <mergeCell ref="A94:G94"/>
    <mergeCell ref="A95:B95"/>
    <mergeCell ref="E95:F95"/>
    <mergeCell ref="A70:B70"/>
    <mergeCell ref="E70:F70"/>
    <mergeCell ref="H70:H75"/>
    <mergeCell ref="H76:R78"/>
    <mergeCell ref="A77:G78"/>
    <mergeCell ref="A79:B79"/>
    <mergeCell ref="E79:F79"/>
    <mergeCell ref="H79:H84"/>
    <mergeCell ref="H58:H63"/>
    <mergeCell ref="A61:G61"/>
    <mergeCell ref="A62:B62"/>
    <mergeCell ref="E62:F62"/>
    <mergeCell ref="H64:H69"/>
    <mergeCell ref="A69:G69"/>
    <mergeCell ref="A46:B46"/>
    <mergeCell ref="E46:F46"/>
    <mergeCell ref="H46:H51"/>
    <mergeCell ref="H52:H57"/>
    <mergeCell ref="A53:G53"/>
    <mergeCell ref="A54:B54"/>
    <mergeCell ref="E54:F54"/>
    <mergeCell ref="H33:H38"/>
    <mergeCell ref="A39:G39"/>
    <mergeCell ref="H39:R39"/>
    <mergeCell ref="A40:B40"/>
    <mergeCell ref="C40:D40"/>
    <mergeCell ref="E40:F40"/>
    <mergeCell ref="H40:H45"/>
    <mergeCell ref="A45:G45"/>
    <mergeCell ref="H21:H26"/>
    <mergeCell ref="A23:G23"/>
    <mergeCell ref="A24:B24"/>
    <mergeCell ref="E24:F24"/>
    <mergeCell ref="H27:H32"/>
    <mergeCell ref="A31:G31"/>
    <mergeCell ref="A32:B32"/>
    <mergeCell ref="E32:F32"/>
    <mergeCell ref="F13:G13"/>
    <mergeCell ref="A14:B14"/>
    <mergeCell ref="F14:G14"/>
    <mergeCell ref="A15:G15"/>
    <mergeCell ref="H15:H20"/>
    <mergeCell ref="A16:B16"/>
    <mergeCell ref="E16:F16"/>
    <mergeCell ref="A9:B9"/>
    <mergeCell ref="F9:G9"/>
    <mergeCell ref="H9:H14"/>
    <mergeCell ref="A10:B10"/>
    <mergeCell ref="F10:G10"/>
    <mergeCell ref="A11:B11"/>
    <mergeCell ref="F11:G11"/>
    <mergeCell ref="A12:B12"/>
    <mergeCell ref="F12:G12"/>
    <mergeCell ref="A13:B13"/>
    <mergeCell ref="H3:H8"/>
    <mergeCell ref="A4:B4"/>
    <mergeCell ref="C4:D4"/>
    <mergeCell ref="F4:G4"/>
    <mergeCell ref="A5:B5"/>
    <mergeCell ref="C5:D5"/>
    <mergeCell ref="F5:G5"/>
    <mergeCell ref="M1:M2"/>
    <mergeCell ref="N1:N2"/>
    <mergeCell ref="A6:B6"/>
    <mergeCell ref="F6:G6"/>
    <mergeCell ref="A7:B7"/>
    <mergeCell ref="F7:G7"/>
    <mergeCell ref="A8:B8"/>
    <mergeCell ref="F8:G8"/>
    <mergeCell ref="A3:B3"/>
    <mergeCell ref="C3:D3"/>
    <mergeCell ref="E3:G3"/>
    <mergeCell ref="O1:P1"/>
    <mergeCell ref="Q1:Q2"/>
    <mergeCell ref="R1:R2"/>
    <mergeCell ref="B2:C2"/>
    <mergeCell ref="B1:C1"/>
    <mergeCell ref="D1:E2"/>
    <mergeCell ref="H1:H2"/>
    <mergeCell ref="I1:I2"/>
    <mergeCell ref="J1:K1"/>
    <mergeCell ref="L1:L2"/>
  </mergeCells>
  <conditionalFormatting sqref="L3 M9:M38 Q3:R38 M40:M75 Q40:R75 M79:M114 M118:M123 Q79:R114 Q118:R123">
    <cfRule type="cellIs" dxfId="125" priority="42" operator="equal">
      <formula>0</formula>
    </cfRule>
  </conditionalFormatting>
  <conditionalFormatting sqref="L4:M8">
    <cfRule type="cellIs" dxfId="124" priority="41" operator="equal">
      <formula>0</formula>
    </cfRule>
  </conditionalFormatting>
  <conditionalFormatting sqref="M3">
    <cfRule type="cellIs" dxfId="123" priority="40" operator="equal">
      <formula>0</formula>
    </cfRule>
  </conditionalFormatting>
  <conditionalFormatting sqref="L9 L15 L21 L27 L33 L40 L46 L52 L58 L64 L70 L79 L85 L91 L97 L103 L109 L118">
    <cfRule type="cellIs" dxfId="122" priority="39" operator="equal">
      <formula>0</formula>
    </cfRule>
  </conditionalFormatting>
  <conditionalFormatting sqref="L10:L14 L16:L20 L22:L26 L28:L32 L34:L38 L41:L45 L47:L51 L53:L57 L59:L63 L65:L69 L71:L75 L80:L84 L86:L90 L92:L96 L98:L102 L104:L108 L110:L114 L119:L123">
    <cfRule type="cellIs" dxfId="121" priority="38" operator="equal">
      <formula>0</formula>
    </cfRule>
  </conditionalFormatting>
  <conditionalFormatting sqref="E32">
    <cfRule type="cellIs" dxfId="120" priority="37" operator="equal">
      <formula>0</formula>
    </cfRule>
  </conditionalFormatting>
  <conditionalFormatting sqref="E24">
    <cfRule type="cellIs" dxfId="119" priority="36" operator="equal">
      <formula>0</formula>
    </cfRule>
  </conditionalFormatting>
  <conditionalFormatting sqref="E16">
    <cfRule type="cellIs" dxfId="118" priority="35" operator="equal">
      <formula>0</formula>
    </cfRule>
  </conditionalFormatting>
  <conditionalFormatting sqref="E40">
    <cfRule type="cellIs" dxfId="117" priority="34" operator="equal">
      <formula>0</formula>
    </cfRule>
  </conditionalFormatting>
  <conditionalFormatting sqref="E46">
    <cfRule type="cellIs" dxfId="116" priority="33" operator="equal">
      <formula>0</formula>
    </cfRule>
  </conditionalFormatting>
  <conditionalFormatting sqref="E54">
    <cfRule type="cellIs" dxfId="115" priority="32" operator="equal">
      <formula>0</formula>
    </cfRule>
  </conditionalFormatting>
  <conditionalFormatting sqref="E62">
    <cfRule type="cellIs" dxfId="114" priority="31" operator="equal">
      <formula>0</formula>
    </cfRule>
  </conditionalFormatting>
  <conditionalFormatting sqref="E70">
    <cfRule type="cellIs" dxfId="113" priority="30" operator="equal">
      <formula>0</formula>
    </cfRule>
  </conditionalFormatting>
  <conditionalFormatting sqref="E79">
    <cfRule type="cellIs" dxfId="112" priority="29" operator="equal">
      <formula>0</formula>
    </cfRule>
  </conditionalFormatting>
  <conditionalFormatting sqref="E87">
    <cfRule type="cellIs" dxfId="111" priority="28" operator="equal">
      <formula>0</formula>
    </cfRule>
  </conditionalFormatting>
  <conditionalFormatting sqref="E95">
    <cfRule type="cellIs" dxfId="110" priority="27" operator="equal">
      <formula>0</formula>
    </cfRule>
  </conditionalFormatting>
  <conditionalFormatting sqref="E109">
    <cfRule type="cellIs" dxfId="109" priority="26" operator="equal">
      <formula>0</formula>
    </cfRule>
  </conditionalFormatting>
  <conditionalFormatting sqref="C46">
    <cfRule type="cellIs" dxfId="108" priority="25" operator="equal">
      <formula>0</formula>
    </cfRule>
  </conditionalFormatting>
  <conditionalFormatting sqref="C54">
    <cfRule type="cellIs" dxfId="107" priority="24" operator="equal">
      <formula>0</formula>
    </cfRule>
  </conditionalFormatting>
  <conditionalFormatting sqref="C62">
    <cfRule type="cellIs" dxfId="106" priority="23" operator="equal">
      <formula>0</formula>
    </cfRule>
  </conditionalFormatting>
  <conditionalFormatting sqref="C70">
    <cfRule type="cellIs" dxfId="105" priority="22" operator="equal">
      <formula>0</formula>
    </cfRule>
  </conditionalFormatting>
  <conditionalFormatting sqref="C79">
    <cfRule type="cellIs" dxfId="104" priority="21" operator="equal">
      <formula>0</formula>
    </cfRule>
  </conditionalFormatting>
  <conditionalFormatting sqref="C87">
    <cfRule type="cellIs" dxfId="103" priority="20" operator="equal">
      <formula>0</formula>
    </cfRule>
  </conditionalFormatting>
  <conditionalFormatting sqref="C95">
    <cfRule type="cellIs" dxfId="102" priority="19" operator="equal">
      <formula>0</formula>
    </cfRule>
  </conditionalFormatting>
  <conditionalFormatting sqref="C109">
    <cfRule type="cellIs" dxfId="101" priority="18" operator="equal">
      <formula>0</formula>
    </cfRule>
  </conditionalFormatting>
  <conditionalFormatting sqref="C142">
    <cfRule type="cellIs" dxfId="100" priority="10" operator="equal">
      <formula>0</formula>
    </cfRule>
  </conditionalFormatting>
  <conditionalFormatting sqref="E118">
    <cfRule type="cellIs" dxfId="99" priority="17" operator="equal">
      <formula>0</formula>
    </cfRule>
  </conditionalFormatting>
  <conditionalFormatting sqref="C118">
    <cfRule type="cellIs" dxfId="98" priority="16" operator="equal">
      <formula>0</formula>
    </cfRule>
  </conditionalFormatting>
  <conditionalFormatting sqref="E126">
    <cfRule type="cellIs" dxfId="97" priority="15" operator="equal">
      <formula>0</formula>
    </cfRule>
  </conditionalFormatting>
  <conditionalFormatting sqref="C126">
    <cfRule type="cellIs" dxfId="96" priority="14" operator="equal">
      <formula>0</formula>
    </cfRule>
  </conditionalFormatting>
  <conditionalFormatting sqref="E134">
    <cfRule type="cellIs" dxfId="95" priority="13" operator="equal">
      <formula>0</formula>
    </cfRule>
  </conditionalFormatting>
  <conditionalFormatting sqref="C134">
    <cfRule type="cellIs" dxfId="94" priority="12" operator="equal">
      <formula>0</formula>
    </cfRule>
  </conditionalFormatting>
  <conditionalFormatting sqref="E142">
    <cfRule type="cellIs" dxfId="93" priority="11" operator="equal">
      <formula>0</formula>
    </cfRule>
  </conditionalFormatting>
  <conditionalFormatting sqref="M124:M147">
    <cfRule type="cellIs" dxfId="92" priority="9" operator="equal">
      <formula>0</formula>
    </cfRule>
  </conditionalFormatting>
  <conditionalFormatting sqref="L124 L130 L136 L142">
    <cfRule type="cellIs" dxfId="91" priority="8" operator="equal">
      <formula>0</formula>
    </cfRule>
  </conditionalFormatting>
  <conditionalFormatting sqref="L125:L129 L131:L135 L137:L141 L143:L147">
    <cfRule type="cellIs" dxfId="90" priority="7" operator="equal">
      <formula>0</formula>
    </cfRule>
  </conditionalFormatting>
  <conditionalFormatting sqref="Q124:R147">
    <cfRule type="cellIs" dxfId="89" priority="6" operator="equal">
      <formula>0</formula>
    </cfRule>
  </conditionalFormatting>
  <conditionalFormatting sqref="E103">
    <cfRule type="cellIs" dxfId="88" priority="5" operator="equal">
      <formula>0</formula>
    </cfRule>
  </conditionalFormatting>
  <conditionalFormatting sqref="C150">
    <cfRule type="cellIs" dxfId="87" priority="3" operator="equal">
      <formula>0</formula>
    </cfRule>
  </conditionalFormatting>
  <conditionalFormatting sqref="E150">
    <cfRule type="cellIs" dxfId="86" priority="4" operator="equal">
      <formula>0</formula>
    </cfRule>
  </conditionalFormatting>
  <conditionalFormatting sqref="C158">
    <cfRule type="cellIs" dxfId="85" priority="1" operator="equal">
      <formula>0</formula>
    </cfRule>
  </conditionalFormatting>
  <conditionalFormatting sqref="E158">
    <cfRule type="cellIs" dxfId="84" priority="2" operator="equal">
      <formula>0</formula>
    </cfRule>
  </conditionalFormatting>
  <dataValidations count="2">
    <dataValidation type="list" allowBlank="1" showInputMessage="1" showErrorMessage="1" sqref="G2">
      <formula1>$AD$1:$AI$1</formula1>
    </dataValidation>
    <dataValidation type="list" allowBlank="1" showInputMessage="1" showErrorMessage="1" sqref="H3:H38 H124:H148 H118 H85:H114 H79 H46:H75 H40">
      <formula1>$BE$3:$BE$36</formula1>
    </dataValidation>
  </dataValidations>
  <pageMargins left="0.19685039370078741" right="0.19685039370078741" top="0.74803149606299213" bottom="0.74803149606299213"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vt:lpstr>
      <vt:lpstr>General</vt:lpstr>
      <vt:lpstr>EnMS</vt:lpstr>
      <vt:lpstr>Refinery Consumption</vt:lpstr>
      <vt:lpstr>Refinery Production</vt:lpstr>
      <vt:lpstr>Units Consumption-Production</vt:lpstr>
      <vt:lpstr>Units In_Out Flow</vt:lpstr>
      <vt:lpstr>Equipment List</vt:lpstr>
      <vt:lpstr>standard 1399</vt:lpstr>
      <vt:lpstr>standard 400</vt:lpstr>
      <vt:lpstr>standard 401</vt:lpstr>
      <vt:lpstr>Document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Behsa</dc:creator>
  <cp:lastModifiedBy>Behsa</cp:lastModifiedBy>
  <cp:lastPrinted>2023-12-11T05:51:55Z</cp:lastPrinted>
  <dcterms:created xsi:type="dcterms:W3CDTF">2023-11-07T11:12:22Z</dcterms:created>
  <dcterms:modified xsi:type="dcterms:W3CDTF">2024-01-08T10:29:43Z</dcterms:modified>
</cp:coreProperties>
</file>