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35" windowWidth="20055" windowHeight="7875"/>
  </bookViews>
  <sheets>
    <sheet name="بهسا" sheetId="6" r:id="rId1"/>
    <sheet name="ضریب مرجع" sheetId="1" r:id="rId2"/>
    <sheet name="ضریب طرح" sheetId="5" r:id="rId3"/>
  </sheets>
  <calcPr calcId="145621"/>
</workbook>
</file>

<file path=xl/calcChain.xml><?xml version="1.0" encoding="utf-8"?>
<calcChain xmlns="http://schemas.openxmlformats.org/spreadsheetml/2006/main">
  <c r="W28" i="5" l="1"/>
  <c r="W27" i="5"/>
  <c r="W26" i="5"/>
  <c r="W25" i="5"/>
  <c r="W24" i="5"/>
  <c r="W23" i="5"/>
  <c r="W22" i="5"/>
  <c r="W21" i="5"/>
  <c r="W20" i="5"/>
  <c r="W19" i="5"/>
  <c r="W18" i="5"/>
  <c r="W17" i="5"/>
  <c r="W16" i="5"/>
  <c r="W15" i="5"/>
  <c r="W14" i="5"/>
  <c r="W13" i="5"/>
  <c r="W12" i="5"/>
  <c r="W11" i="5"/>
  <c r="W10" i="5"/>
  <c r="W9" i="5"/>
  <c r="Z10" i="1"/>
  <c r="C16" i="1" s="1"/>
  <c r="F10" i="1"/>
  <c r="C10" i="1"/>
  <c r="E10" i="1"/>
  <c r="F7" i="1"/>
  <c r="F6" i="5" l="1"/>
  <c r="F7" i="5" s="1"/>
  <c r="F21" i="1"/>
  <c r="C19" i="1"/>
  <c r="D4" i="1"/>
  <c r="F16" i="1"/>
  <c r="F23" i="1" l="1"/>
  <c r="F27" i="1"/>
  <c r="F29" i="1"/>
  <c r="F25" i="1"/>
  <c r="F26" i="1"/>
  <c r="F28" i="1"/>
  <c r="F24" i="1"/>
  <c r="Z18" i="1" l="1"/>
  <c r="Z16" i="1"/>
  <c r="F17" i="1" s="1"/>
  <c r="D7" i="5" s="1"/>
  <c r="E7" i="5" s="1"/>
  <c r="A7" i="5" s="1"/>
  <c r="Z17" i="1"/>
</calcChain>
</file>

<file path=xl/sharedStrings.xml><?xml version="1.0" encoding="utf-8"?>
<sst xmlns="http://schemas.openxmlformats.org/spreadsheetml/2006/main" count="1346" uniqueCount="608">
  <si>
    <t>مسکونی</t>
  </si>
  <si>
    <t>بیمارستان</t>
  </si>
  <si>
    <t>هتل</t>
  </si>
  <si>
    <t>مهمانسرا</t>
  </si>
  <si>
    <t>آسایشگاه</t>
  </si>
  <si>
    <t>آزمایشگاه</t>
  </si>
  <si>
    <t>مرکز تحقیقاتی</t>
  </si>
  <si>
    <t>خوابگاه</t>
  </si>
  <si>
    <t>زایشگاه</t>
  </si>
  <si>
    <t>سردخانه</t>
  </si>
  <si>
    <t>ایستگاه رادیو و تلویزیون</t>
  </si>
  <si>
    <t>مرکز اصلی یا فرعی مخابرات</t>
  </si>
  <si>
    <t>مرکز اصلی یا شعبه بانک</t>
  </si>
  <si>
    <t>ایستگاه اصلی و مرکز کنترل مترو</t>
  </si>
  <si>
    <t>بخش اداری ساختمان صنعتی</t>
  </si>
  <si>
    <t>ساختمان آموزشی</t>
  </si>
  <si>
    <t>خانه بهداشت</t>
  </si>
  <si>
    <t>ساختمان پست</t>
  </si>
  <si>
    <t>ساختمان پلیس</t>
  </si>
  <si>
    <t>ساختمان آتشنشانی</t>
  </si>
  <si>
    <t>مجتمع فنی-حرفه‌ای</t>
  </si>
  <si>
    <t>سالن غذاخوری</t>
  </si>
  <si>
    <t>دانشسرا</t>
  </si>
  <si>
    <t>مرکز تربیت معلم</t>
  </si>
  <si>
    <t>ساختمان آموزشی دانشگاهی</t>
  </si>
  <si>
    <t>ساختمان تجاری یا اداری بزرگ</t>
  </si>
  <si>
    <t>کتابخانه</t>
  </si>
  <si>
    <t>مسجد</t>
  </si>
  <si>
    <t>تکیه</t>
  </si>
  <si>
    <t>اردوگاه جهانگردی</t>
  </si>
  <si>
    <t>بنای یادبود</t>
  </si>
  <si>
    <t>ترمینال فرودگاه</t>
  </si>
  <si>
    <t>استادیوم ورزشی سرپوشیده</t>
  </si>
  <si>
    <t>فروشگاه</t>
  </si>
  <si>
    <t>تعمیرگاه بزرگ</t>
  </si>
  <si>
    <t>کارخانه صنعتی</t>
  </si>
  <si>
    <t>نمایشگاه</t>
  </si>
  <si>
    <t>باشگاه</t>
  </si>
  <si>
    <t>تئاتر</t>
  </si>
  <si>
    <t>سینما</t>
  </si>
  <si>
    <t>سالن اجتماع و کنفرانس</t>
  </si>
  <si>
    <t>انبار</t>
  </si>
  <si>
    <t>تعمیرگاه کوچک</t>
  </si>
  <si>
    <t>کارگاه کوچک</t>
  </si>
  <si>
    <t>کارخانه صنعتی اتومبیل‌سازی</t>
  </si>
  <si>
    <t>نورد و ذوب فلزات</t>
  </si>
  <si>
    <t>سیلو ومشابه آن</t>
  </si>
  <si>
    <t>پارکینگ در طبقات</t>
  </si>
  <si>
    <t>آشیانه حفاظتی از هواپیما</t>
  </si>
  <si>
    <t>ایستگاه فرعی مترو</t>
  </si>
  <si>
    <t>ترمینال راه‌آهن</t>
  </si>
  <si>
    <t>ساختمان کشتارگاه</t>
  </si>
  <si>
    <t>پناهگاه</t>
  </si>
  <si>
    <t>ساختمان ایستگاه وسایل نقلیه زمینی</t>
  </si>
  <si>
    <t>ساختمان میدانهای میوه و تره‌بار</t>
  </si>
  <si>
    <t>الف</t>
  </si>
  <si>
    <t>ب</t>
  </si>
  <si>
    <t>ج</t>
  </si>
  <si>
    <t>د</t>
  </si>
  <si>
    <t>-</t>
  </si>
  <si>
    <t>گونه‌بندی نیاز سالانه انرژی محل استقرار ساختمان</t>
  </si>
  <si>
    <t>1-2-2-19</t>
  </si>
  <si>
    <t>عوامل ویژه اصلی</t>
  </si>
  <si>
    <t>پیوست 4</t>
  </si>
  <si>
    <t>2-2-2-19</t>
  </si>
  <si>
    <t>پیوست 3</t>
  </si>
  <si>
    <t>شماره</t>
  </si>
  <si>
    <t>نام شهر</t>
  </si>
  <si>
    <t>نیاز انرژی</t>
  </si>
  <si>
    <t>نیاز غالب حرارتی</t>
  </si>
  <si>
    <t>آبادان</t>
  </si>
  <si>
    <t>نوع کاربری</t>
  </si>
  <si>
    <t>شهر</t>
  </si>
  <si>
    <t>زیاد</t>
  </si>
  <si>
    <t>گرمایش</t>
  </si>
  <si>
    <t>نوع گونه‌بندی</t>
  </si>
  <si>
    <t>کاربری ساختمان</t>
  </si>
  <si>
    <t>یزد</t>
  </si>
  <si>
    <t>متوسط</t>
  </si>
  <si>
    <t>گرمایش/سرمایش</t>
  </si>
  <si>
    <t>3-2-2-19</t>
  </si>
  <si>
    <t>کمتر/بیشتر 1000</t>
  </si>
  <si>
    <t>مرکز استان/بیش از 1</t>
  </si>
  <si>
    <t>آباده</t>
  </si>
  <si>
    <t>آبعلی</t>
  </si>
  <si>
    <t>آجی‌چای</t>
  </si>
  <si>
    <t>آزادشهر</t>
  </si>
  <si>
    <t>آستارا</t>
  </si>
  <si>
    <t>آغاجاري</t>
  </si>
  <si>
    <t>آمل</t>
  </si>
  <si>
    <t>آوج</t>
  </si>
  <si>
    <t>احمدوند</t>
  </si>
  <si>
    <t>اختحوان گلپايگان</t>
  </si>
  <si>
    <t>اراك</t>
  </si>
  <si>
    <t>اردبيل</t>
  </si>
  <si>
    <t>اردستان</t>
  </si>
  <si>
    <t>اروميه</t>
  </si>
  <si>
    <t>استور</t>
  </si>
  <si>
    <t>اسدآباد بيرجند</t>
  </si>
  <si>
    <t>اسكو</t>
  </si>
  <si>
    <t>احمدآباد-درودزن</t>
  </si>
  <si>
    <t>اصفهان</t>
  </si>
  <si>
    <t>افراچال</t>
  </si>
  <si>
    <t>اردكان</t>
  </si>
  <si>
    <t>اسلام‌آباد غرب</t>
  </si>
  <si>
    <t>الیگودرز</t>
  </si>
  <si>
    <t>امام فیس</t>
  </si>
  <si>
    <t>امیدیه</t>
  </si>
  <si>
    <t>امین‌آباد</t>
  </si>
  <si>
    <t>انار</t>
  </si>
  <si>
    <t>انارک</t>
  </si>
  <si>
    <t>اندیمشک</t>
  </si>
  <si>
    <t>اهر</t>
  </si>
  <si>
    <t>اهواز</t>
  </si>
  <si>
    <t>اهواز(ملاثانی)</t>
  </si>
  <si>
    <t>ایرانشهر</t>
  </si>
  <si>
    <t>ایلام</t>
  </si>
  <si>
    <t>ایوانکی</t>
  </si>
  <si>
    <t>بابل</t>
  </si>
  <si>
    <t>بابلسر</t>
  </si>
  <si>
    <t>باراندوزچای</t>
  </si>
  <si>
    <t>بارنیشابور</t>
  </si>
  <si>
    <t>باغ ملک</t>
  </si>
  <si>
    <t>بافت</t>
  </si>
  <si>
    <t>بجستان</t>
  </si>
  <si>
    <t>بجنورد</t>
  </si>
  <si>
    <t>بروجرد</t>
  </si>
  <si>
    <t>بستان</t>
  </si>
  <si>
    <t>بستان‌آباد</t>
  </si>
  <si>
    <t>بم</t>
  </si>
  <si>
    <t>بمبور</t>
  </si>
  <si>
    <t>بن‌سیدان</t>
  </si>
  <si>
    <t>بندرانزلی</t>
  </si>
  <si>
    <t>بندربوشهر</t>
  </si>
  <si>
    <t>بندردیر</t>
  </si>
  <si>
    <t>بندرعباس</t>
  </si>
  <si>
    <t>بندرلنگه</t>
  </si>
  <si>
    <t>بندرماهشهر</t>
  </si>
  <si>
    <t>بنکوه</t>
  </si>
  <si>
    <t>بوئین زهرا</t>
  </si>
  <si>
    <t>بی بالان</t>
  </si>
  <si>
    <t>بیاضه بیابانک</t>
  </si>
  <si>
    <t>بیجار</t>
  </si>
  <si>
    <t>بیرجند</t>
  </si>
  <si>
    <t>پارس آباد مغان</t>
  </si>
  <si>
    <t>پل زمانخان</t>
  </si>
  <si>
    <t>پل کله</t>
  </si>
  <si>
    <t>پیرانشهر</t>
  </si>
  <si>
    <t>پیله‌سرا</t>
  </si>
  <si>
    <t>تازه کند</t>
  </si>
  <si>
    <t>تاشکویه کله‌گاه</t>
  </si>
  <si>
    <t>تاکستان</t>
  </si>
  <si>
    <t>تبریز</t>
  </si>
  <si>
    <t>تربت حیدریه</t>
  </si>
  <si>
    <t>تفرش</t>
  </si>
  <si>
    <t>تکاب</t>
  </si>
  <si>
    <t>تنگ پنج</t>
  </si>
  <si>
    <t>تهران</t>
  </si>
  <si>
    <t>جاسک</t>
  </si>
  <si>
    <t>جزیره ابوموسی</t>
  </si>
  <si>
    <t>جزیره خارک</t>
  </si>
  <si>
    <t>جزیره سیری</t>
  </si>
  <si>
    <t>جزیره قشم</t>
  </si>
  <si>
    <t>جزیره کیش</t>
  </si>
  <si>
    <t>جلفا</t>
  </si>
  <si>
    <t>جیرفت</t>
  </si>
  <si>
    <t>چابهار</t>
  </si>
  <si>
    <t>چغارت</t>
  </si>
  <si>
    <t>چناران</t>
  </si>
  <si>
    <t>حاجی‌آباد (بندرعباس)</t>
  </si>
  <si>
    <t>حجت آباد (پیشکوه)</t>
  </si>
  <si>
    <t>حمیدیه</t>
  </si>
  <si>
    <t>حنا</t>
  </si>
  <si>
    <t>خاش</t>
  </si>
  <si>
    <t>خرم‌آباد</t>
  </si>
  <si>
    <t>خرم‌آباد تنکابن</t>
  </si>
  <si>
    <t>خرم‌دره</t>
  </si>
  <si>
    <t>خرمشهر</t>
  </si>
  <si>
    <t>خشکه‌داران تنکابن</t>
  </si>
  <si>
    <t>خفر</t>
  </si>
  <si>
    <t>خلخال</t>
  </si>
  <si>
    <t>خوانسار</t>
  </si>
  <si>
    <t>خوربیابانک</t>
  </si>
  <si>
    <t>خوی</t>
  </si>
  <si>
    <t>داراب</t>
  </si>
  <si>
    <t>داران</t>
  </si>
  <si>
    <t>داشبند بوکان</t>
  </si>
  <si>
    <t>دامغان</t>
  </si>
  <si>
    <t>دامنه فریدن</t>
  </si>
  <si>
    <t>آبادچی-فریدن</t>
  </si>
  <si>
    <t>درگز</t>
  </si>
  <si>
    <t>درود</t>
  </si>
  <si>
    <t>دره تخت</t>
  </si>
  <si>
    <t>دزفول</t>
  </si>
  <si>
    <t>دشت‌ناز</t>
  </si>
  <si>
    <t>دوگنبندان</t>
  </si>
  <si>
    <t>ده‌صومعه</t>
  </si>
  <si>
    <t>دهلران</t>
  </si>
  <si>
    <t>دیهوک</t>
  </si>
  <si>
    <t>رامسر</t>
  </si>
  <si>
    <t>رامهرمز</t>
  </si>
  <si>
    <t>رشت</t>
  </si>
  <si>
    <t>روانسر</t>
  </si>
  <si>
    <t>رودبار گیلان</t>
  </si>
  <si>
    <t>زابل</t>
  </si>
  <si>
    <t>زاهدان</t>
  </si>
  <si>
    <t>زردگل سرخ‌آباد</t>
  </si>
  <si>
    <t>زرقان</t>
  </si>
  <si>
    <t>زرینه اوبانو</t>
  </si>
  <si>
    <t>زنجان</t>
  </si>
  <si>
    <t>ساوه</t>
  </si>
  <si>
    <t>سبزوار</t>
  </si>
  <si>
    <t>سپیددشت</t>
  </si>
  <si>
    <t>سددرودزن</t>
  </si>
  <si>
    <t>سرپل ذهاب</t>
  </si>
  <si>
    <t>سراب</t>
  </si>
  <si>
    <t>سراوان</t>
  </si>
  <si>
    <t>سرخس</t>
  </si>
  <si>
    <t>سرکت تجن</t>
  </si>
  <si>
    <t>سقز</t>
  </si>
  <si>
    <t>سمنان</t>
  </si>
  <si>
    <t>سنگ ترش</t>
  </si>
  <si>
    <t>سنگ سوراخ</t>
  </si>
  <si>
    <t>سنندج</t>
  </si>
  <si>
    <t>سوپاشی</t>
  </si>
  <si>
    <t>سیرجان</t>
  </si>
  <si>
    <t>شاهرود</t>
  </si>
  <si>
    <t>شبانکاره</t>
  </si>
  <si>
    <t>شمس‌آباد اراک</t>
  </si>
  <si>
    <t>شمعون</t>
  </si>
  <si>
    <t>شوش</t>
  </si>
  <si>
    <t>شوشتر</t>
  </si>
  <si>
    <t>شهربابک</t>
  </si>
  <si>
    <t>شهرکرد</t>
  </si>
  <si>
    <t>شیراز</t>
  </si>
  <si>
    <t>شیرگاه</t>
  </si>
  <si>
    <t>شیروان بروجرد</t>
  </si>
  <si>
    <t>صفی‌آباد دزفول</t>
  </si>
  <si>
    <t>طبس</t>
  </si>
  <si>
    <t>طرق کرتیان</t>
  </si>
  <si>
    <t>عباس‌آباد قم</t>
  </si>
  <si>
    <t>عدل</t>
  </si>
  <si>
    <t>فردوس</t>
  </si>
  <si>
    <t>فسا</t>
  </si>
  <si>
    <t>فومن</t>
  </si>
  <si>
    <t>فیروزآباد خلخال</t>
  </si>
  <si>
    <t>قائمشهر</t>
  </si>
  <si>
    <t>قائن</t>
  </si>
  <si>
    <t>قرآن تالار</t>
  </si>
  <si>
    <t>قراخین قائمشهر</t>
  </si>
  <si>
    <t>قروه</t>
  </si>
  <si>
    <t>قره آغاج</t>
  </si>
  <si>
    <t>قزوین</t>
  </si>
  <si>
    <t>قصرشیرین</t>
  </si>
  <si>
    <t>قطورچای</t>
  </si>
  <si>
    <t>قم</t>
  </si>
  <si>
    <t>قمشه (شهررضا)</t>
  </si>
  <si>
    <t>قوچان</t>
  </si>
  <si>
    <t>کازرون</t>
  </si>
  <si>
    <t>کاشان</t>
  </si>
  <si>
    <t>کاشمر</t>
  </si>
  <si>
    <t>کبوترآباد</t>
  </si>
  <si>
    <t>کرج</t>
  </si>
  <si>
    <t>کرمانشاه</t>
  </si>
  <si>
    <t>کرمان</t>
  </si>
  <si>
    <t>کرند</t>
  </si>
  <si>
    <t>کره سنگ</t>
  </si>
  <si>
    <t>کشف‌رود</t>
  </si>
  <si>
    <t>کنارک چابهار</t>
  </si>
  <si>
    <t>کنگاور</t>
  </si>
  <si>
    <t>کوتیان صفی‌آباد</t>
  </si>
  <si>
    <t>کوهرنگ</t>
  </si>
  <si>
    <t>کهنوج</t>
  </si>
  <si>
    <t>گتوند</t>
  </si>
  <si>
    <t>گچساران</t>
  </si>
  <si>
    <t>گرگان آشتیان</t>
  </si>
  <si>
    <t>گرگان</t>
  </si>
  <si>
    <t>گرمسار</t>
  </si>
  <si>
    <t>گرمسار(داورآباد)</t>
  </si>
  <si>
    <t>گلمکان</t>
  </si>
  <si>
    <t>گناباد</t>
  </si>
  <si>
    <t>گنبدقابوس</t>
  </si>
  <si>
    <t>گورگین-خبر</t>
  </si>
  <si>
    <t>گوشه نهاوند</t>
  </si>
  <si>
    <t>لار</t>
  </si>
  <si>
    <t>لار-پلور</t>
  </si>
  <si>
    <t>لاهیجان</t>
  </si>
  <si>
    <t>لتیان</t>
  </si>
  <si>
    <t>لردگان</t>
  </si>
  <si>
    <t>لیقوان</t>
  </si>
  <si>
    <t>ماکو</t>
  </si>
  <si>
    <t>مراغه</t>
  </si>
  <si>
    <t>مرند</t>
  </si>
  <si>
    <t>مرودشت</t>
  </si>
  <si>
    <t>مسجدسلیمان</t>
  </si>
  <si>
    <t>مشهد</t>
  </si>
  <si>
    <t>مشیران</t>
  </si>
  <si>
    <t>ملایر</t>
  </si>
  <si>
    <t>موچان</t>
  </si>
  <si>
    <t>مهاباد</t>
  </si>
  <si>
    <t>مهرگرد</t>
  </si>
  <si>
    <t>میاندوآب</t>
  </si>
  <si>
    <t>میانده جیرفت</t>
  </si>
  <si>
    <t>میانه</t>
  </si>
  <si>
    <t>میرجاوه</t>
  </si>
  <si>
    <t>میمه</t>
  </si>
  <si>
    <t>میناب</t>
  </si>
  <si>
    <t>نایین</t>
  </si>
  <si>
    <t>نجف‌آباد</t>
  </si>
  <si>
    <t>نطنز</t>
  </si>
  <si>
    <t>نورآباد ممسنی</t>
  </si>
  <si>
    <t>نوشهر</t>
  </si>
  <si>
    <t>نهبندان</t>
  </si>
  <si>
    <t>نی‌ریز</t>
  </si>
  <si>
    <t>نیشابور</t>
  </si>
  <si>
    <t>ورامین</t>
  </si>
  <si>
    <t>ورزنه</t>
  </si>
  <si>
    <t>ولدآباد</t>
  </si>
  <si>
    <t>هفت تپه</t>
  </si>
  <si>
    <t>همدان</t>
  </si>
  <si>
    <t>همگین</t>
  </si>
  <si>
    <t>همند آبسرد</t>
  </si>
  <si>
    <t>هوتن (چات)</t>
  </si>
  <si>
    <t>هویزه</t>
  </si>
  <si>
    <t>یاسوج</t>
  </si>
  <si>
    <t>کم</t>
  </si>
  <si>
    <t>نوژیان</t>
  </si>
  <si>
    <t>سرمایش</t>
  </si>
  <si>
    <t>ساری</t>
  </si>
  <si>
    <t>ابرکوه</t>
  </si>
  <si>
    <t>ابریشم</t>
  </si>
  <si>
    <t>ابهر</t>
  </si>
  <si>
    <t>ازنا</t>
  </si>
  <si>
    <t>استهبان</t>
  </si>
  <si>
    <t>اسدآباد</t>
  </si>
  <si>
    <t>اسفراین</t>
  </si>
  <si>
    <t>اسلام‌شهر</t>
  </si>
  <si>
    <t>اشتهارد</t>
  </si>
  <si>
    <t>اشنویه</t>
  </si>
  <si>
    <t>اقبالیه</t>
  </si>
  <si>
    <t>اقلید</t>
  </si>
  <si>
    <t>الشتر</t>
  </si>
  <si>
    <t>الوند</t>
  </si>
  <si>
    <t>امیرکلا</t>
  </si>
  <si>
    <t>اندیشه</t>
  </si>
  <si>
    <t>اوز</t>
  </si>
  <si>
    <t>ایذه</t>
  </si>
  <si>
    <t>ایوان</t>
  </si>
  <si>
    <t>آبدانان</t>
  </si>
  <si>
    <t>آبیک</t>
  </si>
  <si>
    <t>آذرشهر</t>
  </si>
  <si>
    <t>آران و بیدگل</t>
  </si>
  <si>
    <t>آستانه اشرفیه</t>
  </si>
  <si>
    <t>آشخانه</t>
  </si>
  <si>
    <t>آق‌قلا</t>
  </si>
  <si>
    <t>باغستان</t>
  </si>
  <si>
    <t>بافق</t>
  </si>
  <si>
    <t>باقرشهر</t>
  </si>
  <si>
    <t>بانه</t>
  </si>
  <si>
    <t>برازجان</t>
  </si>
  <si>
    <t>بردسکن</t>
  </si>
  <si>
    <t>بردسیر</t>
  </si>
  <si>
    <t>بروجن</t>
  </si>
  <si>
    <t>بناب</t>
  </si>
  <si>
    <t>بندر امام خمینی</t>
  </si>
  <si>
    <t>بندر ترکمن</t>
  </si>
  <si>
    <t>بندر کنگان</t>
  </si>
  <si>
    <t>بندر گناوه</t>
  </si>
  <si>
    <t>بوکان</t>
  </si>
  <si>
    <t>بومهن</t>
  </si>
  <si>
    <t>بهار</t>
  </si>
  <si>
    <t>بهارستان</t>
  </si>
  <si>
    <t>بهبهان</t>
  </si>
  <si>
    <t>بهشهر</t>
  </si>
  <si>
    <t>پاکدشت</t>
  </si>
  <si>
    <t>پاوه</t>
  </si>
  <si>
    <t>پردیس</t>
  </si>
  <si>
    <t>پلدختر</t>
  </si>
  <si>
    <t>پیشوا</t>
  </si>
  <si>
    <t>تایباد</t>
  </si>
  <si>
    <t>تربت جام</t>
  </si>
  <si>
    <t>تنکابن</t>
  </si>
  <si>
    <t>تویسرکان</t>
  </si>
  <si>
    <t>جوانرود</t>
  </si>
  <si>
    <t>جویبار</t>
  </si>
  <si>
    <t>جهرم</t>
  </si>
  <si>
    <t>چالوس</t>
  </si>
  <si>
    <t>چمران</t>
  </si>
  <si>
    <t>چهاردانگه</t>
  </si>
  <si>
    <t>حسن‌آباد</t>
  </si>
  <si>
    <t>حمیدیا</t>
  </si>
  <si>
    <t>خمین</t>
  </si>
  <si>
    <t>خمینی‌شهر</t>
  </si>
  <si>
    <t>خواف</t>
  </si>
  <si>
    <t>خوراسگان</t>
  </si>
  <si>
    <t>خورزوق</t>
  </si>
  <si>
    <t>خورموج</t>
  </si>
  <si>
    <t>درچه پیاز</t>
  </si>
  <si>
    <t>دلیجان</t>
  </si>
  <si>
    <t>دماوند</t>
  </si>
  <si>
    <t>دورود</t>
  </si>
  <si>
    <t>دولت‌آباد</t>
  </si>
  <si>
    <t>دهبارز</t>
  </si>
  <si>
    <t>دهدشت</t>
  </si>
  <si>
    <t>دهگلان</t>
  </si>
  <si>
    <t>دیواندره</t>
  </si>
  <si>
    <t>رامشیر</t>
  </si>
  <si>
    <t>راور</t>
  </si>
  <si>
    <t>رباط کریم</t>
  </si>
  <si>
    <t>رفسنجان</t>
  </si>
  <si>
    <t>رودسر</t>
  </si>
  <si>
    <t>رودهن</t>
  </si>
  <si>
    <t>زرند</t>
  </si>
  <si>
    <t>زرین‌شهر</t>
  </si>
  <si>
    <t>سردرود</t>
  </si>
  <si>
    <t>سردشت</t>
  </si>
  <si>
    <t>سلماس</t>
  </si>
  <si>
    <t>سمیرم</t>
  </si>
  <si>
    <t>سنقر</t>
  </si>
  <si>
    <t>سوسنگرد</t>
  </si>
  <si>
    <t>سهند</t>
  </si>
  <si>
    <t>شادگان</t>
  </si>
  <si>
    <t>شاهین‌دژ</t>
  </si>
  <si>
    <t>شاهین‌شهر</t>
  </si>
  <si>
    <t>شهر جدید هشتگرد</t>
  </si>
  <si>
    <t>شهرصدرا</t>
  </si>
  <si>
    <t>شهرضا</t>
  </si>
  <si>
    <t>شهریار</t>
  </si>
  <si>
    <t>شیبان</t>
  </si>
  <si>
    <t>صالح‌آباد</t>
  </si>
  <si>
    <t>صباشهر</t>
  </si>
  <si>
    <t>صحنه</t>
  </si>
  <si>
    <t>صفاشهر</t>
  </si>
  <si>
    <t>صومعه‌سرا</t>
  </si>
  <si>
    <t>عجب‌شیر</t>
  </si>
  <si>
    <t>علی‌آباد کتول</t>
  </si>
  <si>
    <t>فارسان</t>
  </si>
  <si>
    <t>فرخ‌شهر</t>
  </si>
  <si>
    <t>فردوسیه</t>
  </si>
  <si>
    <t>فریدونکنار</t>
  </si>
  <si>
    <t>فریمان</t>
  </si>
  <si>
    <t>فلاورجان</t>
  </si>
  <si>
    <t>فولادشهر</t>
  </si>
  <si>
    <t>فیروزآباد</t>
  </si>
  <si>
    <t>قائمیه</t>
  </si>
  <si>
    <t>قدس</t>
  </si>
  <si>
    <t>قرچک</t>
  </si>
  <si>
    <t>قره‌ضیاءالدین</t>
  </si>
  <si>
    <t>قهدریجان</t>
  </si>
  <si>
    <t>قیدار</t>
  </si>
  <si>
    <t>کامیاران</t>
  </si>
  <si>
    <t>کردکوی</t>
  </si>
  <si>
    <t>کرهرود</t>
  </si>
  <si>
    <t>کلاله</t>
  </si>
  <si>
    <t>کلیشاد و سودرجان</t>
  </si>
  <si>
    <t>کمال‌شهر</t>
  </si>
  <si>
    <t>کوار</t>
  </si>
  <si>
    <t>کوهدشت</t>
  </si>
  <si>
    <t>گراش</t>
  </si>
  <si>
    <t>گرمی</t>
  </si>
  <si>
    <t>گز</t>
  </si>
  <si>
    <t>گلپایگان</t>
  </si>
  <si>
    <t>گل‌دشت</t>
  </si>
  <si>
    <t>گلستان</t>
  </si>
  <si>
    <t>گلوگاه</t>
  </si>
  <si>
    <t>لامرد</t>
  </si>
  <si>
    <t>لنگرود</t>
  </si>
  <si>
    <t>ماهدشت</t>
  </si>
  <si>
    <t>مبارکه</t>
  </si>
  <si>
    <t>محلات</t>
  </si>
  <si>
    <t>محمدشهر</t>
  </si>
  <si>
    <t>محمدیه</t>
  </si>
  <si>
    <t>محمودآباد</t>
  </si>
  <si>
    <t>محمودآباد نمونه</t>
  </si>
  <si>
    <t>مریوان</t>
  </si>
  <si>
    <t>مشکین دشت</t>
  </si>
  <si>
    <t>مشگین‌شهر</t>
  </si>
  <si>
    <t>ملارد</t>
  </si>
  <si>
    <t>ملکان</t>
  </si>
  <si>
    <t>مهریز</t>
  </si>
  <si>
    <t>میبد</t>
  </si>
  <si>
    <t>مینودشت</t>
  </si>
  <si>
    <t>نسیم‌شهر</t>
  </si>
  <si>
    <t>نصیرآباد</t>
  </si>
  <si>
    <t>نظرآباد</t>
  </si>
  <si>
    <t>نقده</t>
  </si>
  <si>
    <t>نکا</t>
  </si>
  <si>
    <t>نور</t>
  </si>
  <si>
    <t>نورآباد</t>
  </si>
  <si>
    <t>نهاوند</t>
  </si>
  <si>
    <t>وحیدیه</t>
  </si>
  <si>
    <t>هادی‌شهر</t>
  </si>
  <si>
    <t>هرسین</t>
  </si>
  <si>
    <t>هشتپر</t>
  </si>
  <si>
    <t>هشتگرد</t>
  </si>
  <si>
    <t>هندیجان</t>
  </si>
  <si>
    <t>لرستان</t>
  </si>
  <si>
    <t>فارس</t>
  </si>
  <si>
    <t>خراسان شمالی</t>
  </si>
  <si>
    <t>البرز</t>
  </si>
  <si>
    <t>آذربایجان غربی</t>
  </si>
  <si>
    <t>مازندران</t>
  </si>
  <si>
    <t>خوزستان</t>
  </si>
  <si>
    <t>سیستان و بلوچستان</t>
  </si>
  <si>
    <t>آذربایجان شرقی</t>
  </si>
  <si>
    <t>گیلان</t>
  </si>
  <si>
    <t>کردستان</t>
  </si>
  <si>
    <t>بوشهر</t>
  </si>
  <si>
    <t>خراسان رضوی</t>
  </si>
  <si>
    <t>چهارمحال و بختیاری</t>
  </si>
  <si>
    <t>خراسان جنوبی</t>
  </si>
  <si>
    <t>مرکزی</t>
  </si>
  <si>
    <t>هرمزگان</t>
  </si>
  <si>
    <t>کهگیلویه و بویراحمد</t>
  </si>
  <si>
    <t>اردبیل</t>
  </si>
  <si>
    <t>گونه‌بندی کاربری ساختمان</t>
  </si>
  <si>
    <t>4-2-2-19</t>
  </si>
  <si>
    <t>گونه‌بندی شهر محل استقرار ساختمان</t>
  </si>
  <si>
    <t>شهرهای بزرگ (مرکز استان/بیش از یک میلیون نفر جمعیت)</t>
  </si>
  <si>
    <t>شهرهای کوچک</t>
  </si>
  <si>
    <t>گروه ساختمان:</t>
  </si>
  <si>
    <t>گروه 2: ساختمان‌های ملزم به صرفه‌جویی متوسط در مصرف انرژی</t>
  </si>
  <si>
    <t>گروه 3: ساختمانهای ملزم به صرفه‌جویی کم در مصرف انرژی</t>
  </si>
  <si>
    <t>گروه 4: ساختمانهای بدون نیاز به صرفه‌جویی در مصرف انرژی</t>
  </si>
  <si>
    <t>گروه 1: ساختمان‌های ملزم به صرفه‌جویی زیاد در مصرف انرژی</t>
  </si>
  <si>
    <t>2-2-19</t>
  </si>
  <si>
    <t>2-1-3-19</t>
  </si>
  <si>
    <t>ضریب انتقال حرارت مرجع عناصر ساختمانی پوسته خارجی</t>
  </si>
  <si>
    <t>دیوار</t>
  </si>
  <si>
    <t>بام</t>
  </si>
  <si>
    <t>کف درتماس با هوا</t>
  </si>
  <si>
    <t>کف در تماس باخاک</t>
  </si>
  <si>
    <t>جدار نورگذر</t>
  </si>
  <si>
    <t>در</t>
  </si>
  <si>
    <t>جدارهای مجاور فضای کنترل نشده</t>
  </si>
  <si>
    <t>مستقل</t>
  </si>
  <si>
    <t>غیر مستقل مداوم</t>
  </si>
  <si>
    <t>غیر مستقل منقطع</t>
  </si>
  <si>
    <t>واحد</t>
  </si>
  <si>
    <t>ضریب انتقال حرارت</t>
  </si>
  <si>
    <r>
      <t>W/m</t>
    </r>
    <r>
      <rPr>
        <vertAlign val="superscript"/>
        <sz val="11"/>
        <color theme="1"/>
        <rFont val="Arial"/>
        <family val="2"/>
        <scheme val="minor"/>
      </rPr>
      <t>2</t>
    </r>
    <r>
      <rPr>
        <sz val="11"/>
        <color theme="1"/>
        <rFont val="Arial"/>
        <family val="2"/>
        <scheme val="minor"/>
      </rPr>
      <t>.k</t>
    </r>
  </si>
  <si>
    <r>
      <t>W/m</t>
    </r>
    <r>
      <rPr>
        <sz val="11"/>
        <color theme="1"/>
        <rFont val="Arial"/>
        <family val="2"/>
        <scheme val="minor"/>
      </rPr>
      <t>.k</t>
    </r>
  </si>
  <si>
    <t>عنصر ساختمانی</t>
  </si>
  <si>
    <t>کف در تماس با هوا</t>
  </si>
  <si>
    <t>کف در تماس با خاک</t>
  </si>
  <si>
    <t>جدار مجاور فضای کنترل نشده</t>
  </si>
  <si>
    <t>1-3-19</t>
  </si>
  <si>
    <r>
      <t>m</t>
    </r>
    <r>
      <rPr>
        <vertAlign val="superscript"/>
        <sz val="11"/>
        <color theme="1"/>
        <rFont val="Arial"/>
        <family val="2"/>
        <scheme val="minor"/>
      </rPr>
      <t>2</t>
    </r>
  </si>
  <si>
    <t>مساحت کل دیوارهای مجاور فضای خارج</t>
  </si>
  <si>
    <t>مساحت کل بام‌های مجاور فضای خارج</t>
  </si>
  <si>
    <t>مساحت کل کف زیرین در تماس با هوای خارج</t>
  </si>
  <si>
    <t>m</t>
  </si>
  <si>
    <t>مساحت کل جدارهای نورگذر مجاور خارج (سطوح شیشه و قاب)</t>
  </si>
  <si>
    <t>مساحت کل سطوح در تماس با فضای کنترل نشده</t>
  </si>
  <si>
    <t>مساحت کل درهای مجاور فضای خارج</t>
  </si>
  <si>
    <t>1-1-3-19</t>
  </si>
  <si>
    <t>محیط کل کف زیرین در تماس با خاک، مجاور فضای خارج</t>
  </si>
  <si>
    <t>محاسبات ضریب انتقال حرارت مرجع</t>
  </si>
  <si>
    <t>V =</t>
  </si>
  <si>
    <r>
      <t>V حجم مفید ساختمان (</t>
    </r>
    <r>
      <rPr>
        <sz val="11"/>
        <color theme="1"/>
        <rFont val="Arial"/>
        <family val="2"/>
        <scheme val="minor"/>
      </rPr>
      <t>m</t>
    </r>
    <r>
      <rPr>
        <vertAlign val="superscript"/>
        <sz val="11"/>
        <color theme="1"/>
        <rFont val="Arial"/>
        <family val="2"/>
        <scheme val="minor"/>
      </rPr>
      <t>3</t>
    </r>
    <r>
      <rPr>
        <sz val="11"/>
        <color theme="1"/>
        <rFont val="B Lotus"/>
        <charset val="178"/>
      </rPr>
      <t>)</t>
    </r>
  </si>
  <si>
    <t>ضریب مرجع</t>
  </si>
  <si>
    <t>گاما * حجم* ضریب مرجع</t>
  </si>
  <si>
    <t>1.1* ضریب مرجع</t>
  </si>
  <si>
    <t>گاما/ضریب افزایش</t>
  </si>
  <si>
    <r>
      <t xml:space="preserve">ضریب انتقال حرارت مرجع ساختمان ( </t>
    </r>
    <r>
      <rPr>
        <b/>
        <sz val="11"/>
        <color theme="5"/>
        <rFont val="Verdana"/>
        <family val="2"/>
      </rPr>
      <t xml:space="preserve">Ĥ </t>
    </r>
    <r>
      <rPr>
        <b/>
        <sz val="11"/>
        <color theme="5"/>
        <rFont val="B Lotus"/>
        <charset val="178"/>
      </rPr>
      <t>)</t>
    </r>
  </si>
  <si>
    <t>گزارش فاز 1</t>
  </si>
  <si>
    <t>عنوان پروژه:</t>
  </si>
  <si>
    <t>ساختمان . . .</t>
  </si>
  <si>
    <t>صفحه:</t>
  </si>
  <si>
    <t>ديوار مجاور فضاي كنترل نشده</t>
  </si>
  <si>
    <t>سقف مجاور فضاي كنترل نشده</t>
  </si>
  <si>
    <t>كف روي خاك</t>
  </si>
  <si>
    <t>كف در تماس با هواي آزاد</t>
  </si>
  <si>
    <t>كف روي پيلوت</t>
  </si>
  <si>
    <t>کف روی فضای کنترل نشده</t>
  </si>
  <si>
    <t>ديوار مجاور خارج</t>
  </si>
  <si>
    <t>نوع جدار</t>
  </si>
  <si>
    <t>جهت</t>
  </si>
  <si>
    <t>شمال</t>
  </si>
  <si>
    <t>جنوب</t>
  </si>
  <si>
    <t>شرق</t>
  </si>
  <si>
    <t>غرب</t>
  </si>
  <si>
    <t>شمال غرب</t>
  </si>
  <si>
    <t>شمال شرق</t>
  </si>
  <si>
    <t>جنوب غرب</t>
  </si>
  <si>
    <t>جنوب شرق</t>
  </si>
  <si>
    <t>t</t>
  </si>
  <si>
    <t>پل حرارتی</t>
  </si>
  <si>
    <t>جدارهای نورگذر</t>
  </si>
  <si>
    <t>پنجره</t>
  </si>
  <si>
    <t>نورگیر</t>
  </si>
  <si>
    <t>3-1-3-19</t>
  </si>
  <si>
    <t>ضریب انتقال حرارت طرح ساختمان ( H )</t>
  </si>
  <si>
    <t>&lt;</t>
  </si>
  <si>
    <t>&gt;</t>
  </si>
  <si>
    <t>کمتر از 0/29</t>
  </si>
  <si>
    <t>بین 0/30 و 0/39</t>
  </si>
  <si>
    <t>بین 0/40 و 0/49</t>
  </si>
  <si>
    <t>بین 0/50 و 0/69</t>
  </si>
  <si>
    <t>بین 0/70 و 0/99</t>
  </si>
  <si>
    <t>بین 1/00 و 1/49</t>
  </si>
  <si>
    <t>بین 1/50 و 1/99</t>
  </si>
  <si>
    <t>بین 2/00 و 2/49</t>
  </si>
  <si>
    <t>بیش از 2/50</t>
  </si>
  <si>
    <r>
      <t>A (m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 . . . P(m)</t>
    </r>
  </si>
  <si>
    <r>
      <t>U (W/m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K) . . . </t>
    </r>
    <r>
      <rPr>
        <sz val="10"/>
        <color theme="1"/>
        <rFont val="Symbol"/>
        <family val="1"/>
        <charset val="2"/>
      </rPr>
      <t>Y(</t>
    </r>
    <r>
      <rPr>
        <sz val="10"/>
        <color theme="1"/>
        <rFont val="Times New Roman"/>
        <family val="1"/>
      </rPr>
      <t>W/mK</t>
    </r>
    <r>
      <rPr>
        <sz val="10"/>
        <color theme="1"/>
        <rFont val="Symbol"/>
        <family val="1"/>
        <charset val="2"/>
      </rPr>
      <t>)</t>
    </r>
  </si>
  <si>
    <t>طراحی پوسته ساختمان، الزامات روش کارکردی مبحث 19 را رعایت می‌نماید.</t>
  </si>
  <si>
    <t xml:space="preserve"> پوسته ساختمان با الزامات روش کارکردی مبحث 19 تطابق ندارد.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</si>
</sst>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Arial"/>
      <family val="2"/>
      <charset val="178"/>
      <scheme val="minor"/>
    </font>
    <font>
      <sz val="11"/>
      <color theme="1"/>
      <name val="B Lotus"/>
      <charset val="178"/>
    </font>
    <font>
      <b/>
      <sz val="11"/>
      <color theme="1"/>
      <name val="B Lotus"/>
      <charset val="178"/>
    </font>
    <font>
      <u/>
      <sz val="11"/>
      <color theme="10"/>
      <name val="Calibri"/>
      <family val="2"/>
      <charset val="178"/>
    </font>
    <font>
      <b/>
      <sz val="11"/>
      <color rgb="FFC00000"/>
      <name val="B Lotus"/>
      <charset val="178"/>
    </font>
    <font>
      <sz val="11"/>
      <color theme="0" tint="-4.9989318521683403E-2"/>
      <name val="B Lotus"/>
      <charset val="178"/>
    </font>
    <font>
      <sz val="11"/>
      <color theme="1"/>
      <name val="Arial"/>
      <family val="2"/>
      <scheme val="minor"/>
    </font>
    <font>
      <vertAlign val="superscript"/>
      <sz val="11"/>
      <color theme="1"/>
      <name val="Arial"/>
      <family val="2"/>
      <scheme val="minor"/>
    </font>
    <font>
      <b/>
      <sz val="11"/>
      <color theme="5"/>
      <name val="B Lotus"/>
      <charset val="178"/>
    </font>
    <font>
      <b/>
      <sz val="11"/>
      <color theme="5"/>
      <name val="Verdana"/>
      <family val="2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1"/>
      <color theme="1"/>
      <name val="Symbol"/>
      <family val="1"/>
      <charset val="2"/>
    </font>
    <font>
      <sz val="10"/>
      <color theme="1"/>
      <name val="Symbol"/>
      <family val="1"/>
      <charset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3" borderId="4" xfId="1" applyFill="1" applyBorder="1" applyAlignment="1" applyProtection="1">
      <alignment horizontal="center" wrapText="1"/>
    </xf>
    <xf numFmtId="0" fontId="1" fillId="0" borderId="0" xfId="0" applyNumberFormat="1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 readingOrder="1"/>
    </xf>
    <xf numFmtId="0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vertical="center"/>
    </xf>
    <xf numFmtId="0" fontId="2" fillId="2" borderId="7" xfId="0" applyNumberFormat="1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1" fillId="5" borderId="0" xfId="0" applyFont="1" applyFill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center" vertical="center"/>
    </xf>
    <xf numFmtId="0" fontId="1" fillId="5" borderId="0" xfId="0" applyFont="1" applyFill="1" applyAlignment="1" applyProtection="1">
      <alignment horizontal="center" vertical="center"/>
    </xf>
    <xf numFmtId="49" fontId="4" fillId="5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5" borderId="0" xfId="0" applyFont="1" applyFill="1" applyAlignment="1" applyProtection="1">
      <alignment horizontal="center" vertical="center"/>
    </xf>
    <xf numFmtId="0" fontId="1" fillId="0" borderId="2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/>
    </xf>
    <xf numFmtId="0" fontId="1" fillId="5" borderId="14" xfId="0" applyNumberFormat="1" applyFont="1" applyFill="1" applyBorder="1" applyAlignment="1">
      <alignment horizontal="center" vertical="center" wrapText="1" readingOrder="2"/>
    </xf>
    <xf numFmtId="0" fontId="1" fillId="5" borderId="15" xfId="0" applyNumberFormat="1" applyFont="1" applyFill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5" borderId="0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0" borderId="13" xfId="0" applyBorder="1"/>
    <xf numFmtId="0" fontId="1" fillId="5" borderId="1" xfId="0" applyFont="1" applyFill="1" applyBorder="1" applyAlignment="1" applyProtection="1">
      <alignment horizontal="center" vertical="center"/>
    </xf>
    <xf numFmtId="0" fontId="1" fillId="5" borderId="8" xfId="0" applyNumberFormat="1" applyFont="1" applyFill="1" applyBorder="1" applyAlignment="1" applyProtection="1">
      <alignment horizontal="center" vertical="center"/>
      <protection locked="0"/>
    </xf>
    <xf numFmtId="0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9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2" fillId="2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1" fillId="5" borderId="9" xfId="0" applyNumberFormat="1" applyFont="1" applyFill="1" applyBorder="1" applyAlignment="1">
      <alignment horizontal="center" vertical="center"/>
    </xf>
    <xf numFmtId="0" fontId="0" fillId="0" borderId="9" xfId="0" applyBorder="1"/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0" fontId="1" fillId="5" borderId="8" xfId="0" applyFont="1" applyFill="1" applyBorder="1" applyAlignment="1" applyProtection="1">
      <alignment horizontal="center" vertical="center"/>
    </xf>
    <xf numFmtId="0" fontId="1" fillId="5" borderId="9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1" fillId="0" borderId="21" xfId="0" applyNumberFormat="1" applyFont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 applyProtection="1">
      <alignment horizontal="center" vertical="center"/>
    </xf>
    <xf numFmtId="0" fontId="1" fillId="5" borderId="6" xfId="0" applyFont="1" applyFill="1" applyBorder="1" applyAlignment="1" applyProtection="1">
      <alignment horizontal="center" vertical="center"/>
    </xf>
    <xf numFmtId="0" fontId="1" fillId="5" borderId="7" xfId="0" applyFont="1" applyFill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2" fontId="8" fillId="5" borderId="1" xfId="0" applyNumberFormat="1" applyFont="1" applyFill="1" applyBorder="1" applyAlignment="1" applyProtection="1">
      <alignment horizontal="center" vertical="center"/>
      <protection hidden="1"/>
    </xf>
    <xf numFmtId="0" fontId="8" fillId="5" borderId="1" xfId="0" applyFont="1" applyFill="1" applyBorder="1" applyAlignment="1" applyProtection="1">
      <alignment horizontal="center" vertical="center"/>
      <protection hidden="1"/>
    </xf>
    <xf numFmtId="0" fontId="8" fillId="5" borderId="14" xfId="0" applyFont="1" applyFill="1" applyBorder="1" applyAlignment="1" applyProtection="1">
      <alignment horizontal="center" vertical="center" wrapText="1"/>
      <protection hidden="1"/>
    </xf>
    <xf numFmtId="0" fontId="8" fillId="5" borderId="16" xfId="0" applyFont="1" applyFill="1" applyBorder="1" applyAlignment="1" applyProtection="1">
      <alignment horizontal="center" vertical="center" wrapText="1"/>
      <protection hidden="1"/>
    </xf>
    <xf numFmtId="0" fontId="8" fillId="5" borderId="15" xfId="0" applyFont="1" applyFill="1" applyBorder="1" applyAlignment="1" applyProtection="1">
      <alignment horizontal="center" vertical="center" wrapText="1"/>
      <protection hidden="1"/>
    </xf>
    <xf numFmtId="0" fontId="1" fillId="5" borderId="1" xfId="0" applyFont="1" applyFill="1" applyBorder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  <xf numFmtId="0" fontId="1" fillId="5" borderId="1" xfId="0" applyNumberFormat="1" applyFont="1" applyFill="1" applyBorder="1" applyAlignment="1" applyProtection="1">
      <alignment horizontal="center" vertical="center"/>
      <protection hidden="1"/>
    </xf>
    <xf numFmtId="0" fontId="1" fillId="5" borderId="1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NumberFormat="1" applyFont="1" applyFill="1" applyBorder="1" applyAlignment="1" applyProtection="1">
      <alignment horizontal="center" vertical="center"/>
      <protection hidden="1"/>
    </xf>
    <xf numFmtId="0" fontId="1" fillId="5" borderId="1" xfId="0" applyNumberFormat="1" applyFont="1" applyFill="1" applyBorder="1" applyAlignment="1" applyProtection="1">
      <alignment horizontal="center" vertical="center" readingOrder="2"/>
      <protection hidden="1"/>
    </xf>
    <xf numFmtId="0" fontId="1" fillId="5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" fillId="5" borderId="12" xfId="0" applyNumberFormat="1" applyFont="1" applyFill="1" applyBorder="1" applyAlignment="1" applyProtection="1">
      <alignment horizontal="center" vertical="center" wrapText="1"/>
      <protection hidden="1"/>
    </xf>
    <xf numFmtId="0" fontId="1" fillId="5" borderId="13" xfId="0" applyNumberFormat="1" applyFont="1" applyFill="1" applyBorder="1" applyAlignment="1" applyProtection="1">
      <alignment horizontal="center" vertical="center" wrapText="1"/>
      <protection hidden="1"/>
    </xf>
    <xf numFmtId="0" fontId="1" fillId="5" borderId="8" xfId="0" applyNumberFormat="1" applyFont="1" applyFill="1" applyBorder="1" applyAlignment="1" applyProtection="1">
      <alignment horizontal="center" vertical="center" wrapText="1"/>
      <protection hidden="1"/>
    </xf>
    <xf numFmtId="0" fontId="1" fillId="5" borderId="1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$Z$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checked="Checked" firstButton="1" fmlaLink="$X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checked="Checked" firstButton="1" fmlaLink="$Z$2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X$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161925</xdr:rowOff>
    </xdr:from>
    <xdr:to>
      <xdr:col>8</xdr:col>
      <xdr:colOff>19050</xdr:colOff>
      <xdr:row>20</xdr:row>
      <xdr:rowOff>171450</xdr:rowOff>
    </xdr:to>
    <xdr:sp macro="" textlink="">
      <xdr:nvSpPr>
        <xdr:cNvPr id="2" name="TextBox 1"/>
        <xdr:cNvSpPr txBox="1"/>
      </xdr:nvSpPr>
      <xdr:spPr>
        <a:xfrm>
          <a:off x="11230641750" y="1790700"/>
          <a:ext cx="4791075" cy="20002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just" rtl="1"/>
          <a:r>
            <a:rPr lang="fa-IR" sz="1100">
              <a:cs typeface="B Lotus" pitchFamily="2" charset="-78"/>
            </a:rPr>
            <a:t>فایل حاضر جهت انجام محاسبات مبحث 19 مقررات ملی ساختمان مطابق با ویرایش جدید مبحث 19 توسط</a:t>
          </a:r>
          <a:r>
            <a:rPr lang="fa-IR" sz="1100" baseline="0">
              <a:cs typeface="B Lotus" pitchFamily="2" charset="-78"/>
            </a:rPr>
            <a:t> مشاوران خدمات انرژی آریان بهسا تهیه شده است. </a:t>
          </a:r>
        </a:p>
        <a:p>
          <a:pPr algn="just" rtl="1"/>
          <a:r>
            <a:rPr lang="fa-IR" sz="1100" baseline="0">
              <a:cs typeface="B Lotus" pitchFamily="2" charset="-78"/>
            </a:rPr>
            <a:t>درصورت وجود هرگونه مشکل در محاسبات و یا جهت ارائه نقطه نظرات و پیشنهادات خود بمنظور بهبود این فایل، می‌توانید به روشهای زیر با ما تماس بگبرید.</a:t>
          </a:r>
        </a:p>
        <a:p>
          <a:pPr algn="just" rtl="0"/>
          <a:r>
            <a:rPr lang="en-US" sz="1100" baseline="0">
              <a:cs typeface="B Lotus" pitchFamily="2" charset="-78"/>
            </a:rPr>
            <a:t>E:info@behsa.ir</a:t>
          </a:r>
          <a:endParaRPr lang="fa-IR" sz="1100" baseline="0">
            <a:cs typeface="B Lotus" pitchFamily="2" charset="-78"/>
          </a:endParaRPr>
        </a:p>
        <a:p>
          <a:pPr algn="just" rtl="0"/>
          <a:r>
            <a:rPr lang="en-US" sz="1100" baseline="0">
              <a:cs typeface="B Lotus" pitchFamily="2" charset="-78"/>
            </a:rPr>
            <a:t>T: 021-66086739</a:t>
          </a:r>
        </a:p>
        <a:p>
          <a:pPr algn="just" rtl="0"/>
          <a:r>
            <a:rPr lang="en-US" sz="1100" baseline="0">
              <a:cs typeface="B Lotus" pitchFamily="2" charset="-78"/>
            </a:rPr>
            <a:t>F:021-66086738</a:t>
          </a:r>
        </a:p>
        <a:p>
          <a:pPr algn="just" rtl="0"/>
          <a:r>
            <a:rPr lang="en-US" sz="1100" baseline="0">
              <a:cs typeface="B Lotus" pitchFamily="2" charset="-78"/>
            </a:rPr>
            <a:t>W: www.behsa.ir</a:t>
          </a:r>
          <a:endParaRPr lang="fa-IR" sz="1100">
            <a:cs typeface="B Lotus" pitchFamily="2" charset="-78"/>
          </a:endParaRPr>
        </a:p>
      </xdr:txBody>
    </xdr:sp>
    <xdr:clientData/>
  </xdr:twoCellAnchor>
  <xdr:twoCellAnchor editAs="oneCell">
    <xdr:from>
      <xdr:col>3</xdr:col>
      <xdr:colOff>276225</xdr:colOff>
      <xdr:row>0</xdr:row>
      <xdr:rowOff>0</xdr:rowOff>
    </xdr:from>
    <xdr:to>
      <xdr:col>5</xdr:col>
      <xdr:colOff>589024</xdr:colOff>
      <xdr:row>9</xdr:row>
      <xdr:rowOff>115452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129176" y="0"/>
          <a:ext cx="1684399" cy="17442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1285081</xdr:colOff>
      <xdr:row>10</xdr:row>
      <xdr:rowOff>794</xdr:rowOff>
    </xdr:from>
    <xdr:to>
      <xdr:col>3</xdr:col>
      <xdr:colOff>1286669</xdr:colOff>
      <xdr:row>11</xdr:row>
      <xdr:rowOff>794</xdr:rowOff>
    </xdr:to>
    <xdr:cxnSp macro="">
      <xdr:nvCxnSpPr>
        <xdr:cNvPr id="4" name="Straight Connector 3"/>
        <xdr:cNvCxnSpPr/>
      </xdr:nvCxnSpPr>
      <xdr:spPr>
        <a:xfrm rot="5400000" flipH="1" flipV="1">
          <a:off x="9719567175" y="3076575"/>
          <a:ext cx="323850" cy="1588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11</xdr:row>
          <xdr:rowOff>76200</xdr:rowOff>
        </xdr:from>
        <xdr:to>
          <xdr:col>3</xdr:col>
          <xdr:colOff>1057275</xdr:colOff>
          <xdr:row>12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زیربنای مفید بیشتر از 1000 مترمربع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12</xdr:row>
          <xdr:rowOff>0</xdr:rowOff>
        </xdr:from>
        <xdr:to>
          <xdr:col>3</xdr:col>
          <xdr:colOff>1104900</xdr:colOff>
          <xdr:row>12</xdr:row>
          <xdr:rowOff>238125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زیربنای مفید کمتر/مساوی 1000 مترمربع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</xdr:row>
          <xdr:rowOff>0</xdr:rowOff>
        </xdr:from>
        <xdr:to>
          <xdr:col>3</xdr:col>
          <xdr:colOff>1285875</xdr:colOff>
          <xdr:row>13</xdr:row>
          <xdr:rowOff>0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0" tIns="18288" rIns="27432" bIns="0" anchor="t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گونه‌بندی سطح زیربنای ساختمان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1285875</xdr:colOff>
          <xdr:row>11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0" tIns="18288" rIns="27432" bIns="0" anchor="t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نوع و نحوه استفاده از ساختمان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1428750</xdr:colOff>
          <xdr:row>11</xdr:row>
          <xdr:rowOff>95250</xdr:rowOff>
        </xdr:from>
        <xdr:to>
          <xdr:col>4</xdr:col>
          <xdr:colOff>942975</xdr:colOff>
          <xdr:row>11</xdr:row>
          <xdr:rowOff>314325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ساختمان مستقل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1419225</xdr:colOff>
          <xdr:row>11</xdr:row>
          <xdr:rowOff>295275</xdr:rowOff>
        </xdr:from>
        <xdr:to>
          <xdr:col>5</xdr:col>
          <xdr:colOff>800100</xdr:colOff>
          <xdr:row>12</xdr:row>
          <xdr:rowOff>142875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ساختمان غیر مستقل با استفاده مداوم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1419225</xdr:colOff>
          <xdr:row>12</xdr:row>
          <xdr:rowOff>104775</xdr:rowOff>
        </xdr:from>
        <xdr:to>
          <xdr:col>5</xdr:col>
          <xdr:colOff>838200</xdr:colOff>
          <xdr:row>12</xdr:row>
          <xdr:rowOff>323850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ساختمان غیر مستقل با استفاده منقطع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3</xdr:col>
          <xdr:colOff>0</xdr:colOff>
          <xdr:row>5</xdr:row>
          <xdr:rowOff>0</xdr:rowOff>
        </xdr:to>
        <xdr:sp macro="" textlink="">
          <xdr:nvSpPr>
            <xdr:cNvPr id="3075" name="Group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0" tIns="18288" rIns="27432" bIns="0" anchor="t" upright="1"/>
            <a:lstStyle/>
            <a:p>
              <a:pPr algn="r" rtl="0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‌نوع عایق‌کاری پوسته خارجی ساختمان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95250</xdr:rowOff>
        </xdr:from>
        <xdr:to>
          <xdr:col>2</xdr:col>
          <xdr:colOff>885825</xdr:colOff>
          <xdr:row>4</xdr:row>
          <xdr:rowOff>314325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عایق‌کاری حرارتی یکپارچه و بدون انقطاع در محل تقاطع جدارها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333375</xdr:rowOff>
        </xdr:from>
        <xdr:to>
          <xdr:col>2</xdr:col>
          <xdr:colOff>800100</xdr:colOff>
          <xdr:row>4</xdr:row>
          <xdr:rowOff>552450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عایق‌کاری حرارتی غیریکپارچه در محل اتصال برخی جدارها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561975</xdr:rowOff>
        </xdr:from>
        <xdr:to>
          <xdr:col>2</xdr:col>
          <xdr:colOff>276225</xdr:colOff>
          <xdr:row>4</xdr:row>
          <xdr:rowOff>790575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بدون عایق‌کاری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3079" name="Group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0" tIns="18288" rIns="27432" bIns="0" anchor="t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پل حرارتی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4</xdr:row>
          <xdr:rowOff>142875</xdr:rowOff>
        </xdr:from>
        <xdr:to>
          <xdr:col>5</xdr:col>
          <xdr:colOff>123825</xdr:colOff>
          <xdr:row>4</xdr:row>
          <xdr:rowOff>361950</xdr:rowOff>
        </xdr:to>
        <xdr:sp macro="" textlink="">
          <xdr:nvSpPr>
            <xdr:cNvPr id="3080" name="Option Button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پلهای حرارتی لحاظ گردند.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4</xdr:row>
          <xdr:rowOff>438150</xdr:rowOff>
        </xdr:from>
        <xdr:to>
          <xdr:col>4</xdr:col>
          <xdr:colOff>552450</xdr:colOff>
          <xdr:row>4</xdr:row>
          <xdr:rowOff>723900</xdr:rowOff>
        </xdr:to>
        <xdr:sp macro="" textlink="">
          <xdr:nvSpPr>
            <xdr:cNvPr id="3081" name="Option Button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پلهای حرارتی لحاظ نگردند.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fa.wikipedia.org/wiki/%D8%A7%D8%B3%D8%AA%D8%A7%D9%86_%D8%B3%D9%85%D9%86%D8%A7%D9%86" TargetMode="External"/><Relationship Id="rId21" Type="http://schemas.openxmlformats.org/officeDocument/2006/relationships/hyperlink" Target="http://fa.wikipedia.org/wiki/%D8%A7%D8%B3%D8%AA%D8%A7%D9%86_%D8%AA%D9%87%D8%B1%D8%A7%D9%86" TargetMode="External"/><Relationship Id="rId42" Type="http://schemas.openxmlformats.org/officeDocument/2006/relationships/hyperlink" Target="http://fa.wikipedia.org/wiki/%D8%A7%D8%B3%D8%AA%D8%A7%D9%86_%D8%AA%D9%87%D8%B1%D8%A7%D9%86" TargetMode="External"/><Relationship Id="rId63" Type="http://schemas.openxmlformats.org/officeDocument/2006/relationships/hyperlink" Target="http://fa.wikipedia.org/wiki/%D8%A7%D8%B3%D8%AA%D8%A7%D9%86_%D9%81%D8%A7%D8%B1%D8%B3" TargetMode="External"/><Relationship Id="rId84" Type="http://schemas.openxmlformats.org/officeDocument/2006/relationships/hyperlink" Target="http://fa.wikipedia.org/wiki/%D8%A7%D8%B3%D8%AA%D8%A7%D9%86_%D8%A2%D8%B0%D8%B1%D8%A8%D8%A7%DB%8C%D8%AC%D8%A7%D9%86_%D8%BA%D8%B1%D8%A8%DB%8C" TargetMode="External"/><Relationship Id="rId138" Type="http://schemas.openxmlformats.org/officeDocument/2006/relationships/hyperlink" Target="http://fa.wikipedia.org/wiki/%D8%A7%D8%B3%D8%AA%D8%A7%D9%86_%D8%A2%D8%B0%D8%B1%D8%A8%D8%A7%DB%8C%D8%AC%D8%A7%D9%86_%D8%B4%D8%B1%D9%82%DB%8C" TargetMode="External"/><Relationship Id="rId159" Type="http://schemas.openxmlformats.org/officeDocument/2006/relationships/hyperlink" Target="http://fa.wikipedia.org/wiki/%D8%A7%D8%B3%D8%AA%D8%A7%D9%86_%D8%A7%D8%B5%D9%81%D9%87%D8%A7%D9%86" TargetMode="External"/><Relationship Id="rId170" Type="http://schemas.openxmlformats.org/officeDocument/2006/relationships/hyperlink" Target="http://fa.wikipedia.org/wiki/%D8%A7%D8%B3%D8%AA%D8%A7%D9%86_%D8%AA%D9%87%D8%B1%D8%A7%D9%86" TargetMode="External"/><Relationship Id="rId107" Type="http://schemas.openxmlformats.org/officeDocument/2006/relationships/hyperlink" Target="http://fa.wikipedia.org/wiki/%D8%A7%D8%B3%D8%AA%D8%A7%D9%86_%DA%A9%D8%B1%D8%AF%D8%B3%D8%AA%D8%A7%D9%86" TargetMode="External"/><Relationship Id="rId11" Type="http://schemas.openxmlformats.org/officeDocument/2006/relationships/hyperlink" Target="http://fa.wikipedia.org/wiki/%D8%A7%D8%B3%D8%AA%D8%A7%D9%86_%D8%A7%DB%8C%D9%84%D8%A7%D9%85" TargetMode="External"/><Relationship Id="rId32" Type="http://schemas.openxmlformats.org/officeDocument/2006/relationships/hyperlink" Target="http://fa.wikipedia.org/wiki/%D8%A7%D8%B3%D8%AA%D8%A7%D9%86_%D9%81%D8%A7%D8%B1%D8%B3" TargetMode="External"/><Relationship Id="rId53" Type="http://schemas.openxmlformats.org/officeDocument/2006/relationships/hyperlink" Target="http://fa.wikipedia.org/wiki/%D8%A7%D8%B3%D8%AA%D8%A7%D9%86_%D8%A2%D8%B0%D8%B1%D8%A8%D8%A7%DB%8C%D8%AC%D8%A7%D9%86_%D8%B4%D8%B1%D9%82%DB%8C" TargetMode="External"/><Relationship Id="rId74" Type="http://schemas.openxmlformats.org/officeDocument/2006/relationships/hyperlink" Target="http://fa.wikipedia.org/wiki/%D8%A7%D8%B3%D8%AA%D8%A7%D9%86_%DA%AF%DB%8C%D9%84%D8%A7%D9%86" TargetMode="External"/><Relationship Id="rId128" Type="http://schemas.openxmlformats.org/officeDocument/2006/relationships/hyperlink" Target="http://fa.wikipedia.org/wiki/%D8%A7%D8%B3%D8%AA%D8%A7%D9%86_%D8%A7%D8%B5%D9%81%D9%87%D8%A7%D9%86" TargetMode="External"/><Relationship Id="rId149" Type="http://schemas.openxmlformats.org/officeDocument/2006/relationships/hyperlink" Target="http://fa.wikipedia.org/wiki/%D8%A7%D8%B3%D8%AA%D8%A7%D9%86_%D8%A7%D8%B5%D9%81%D9%87%D8%A7%D9%86" TargetMode="External"/><Relationship Id="rId5" Type="http://schemas.openxmlformats.org/officeDocument/2006/relationships/hyperlink" Target="http://fa.wikipedia.org/wiki/%D8%A7%D8%B3%D8%AA%D8%A7%D9%86_%D8%A7%D8%B5%D9%81%D9%87%D8%A7%D9%86" TargetMode="External"/><Relationship Id="rId95" Type="http://schemas.openxmlformats.org/officeDocument/2006/relationships/hyperlink" Target="http://fa.wikipedia.org/wiki/%D8%A7%D8%B3%D8%AA%D8%A7%D9%86_%DA%AF%D9%84%D8%B3%D8%AA%D8%A7%D9%86" TargetMode="External"/><Relationship Id="rId160" Type="http://schemas.openxmlformats.org/officeDocument/2006/relationships/hyperlink" Target="http://fa.wikipedia.org/wiki/%D8%A7%D8%B3%D8%AA%D8%A7%D9%86_%DA%A9%D8%B1%D9%85%D8%A7%D9%86" TargetMode="External"/><Relationship Id="rId181" Type="http://schemas.openxmlformats.org/officeDocument/2006/relationships/ctrlProp" Target="../ctrlProps/ctrlProp6.xml"/><Relationship Id="rId22" Type="http://schemas.openxmlformats.org/officeDocument/2006/relationships/hyperlink" Target="http://fa.wikipedia.org/wiki/%D8%A7%D8%B3%D8%AA%D8%A7%D9%86_%D8%A2%D8%B0%D8%B1%D8%A8%D8%A7%DB%8C%D8%AC%D8%A7%D9%86_%D8%B4%D8%B1%D9%82%DB%8C" TargetMode="External"/><Relationship Id="rId43" Type="http://schemas.openxmlformats.org/officeDocument/2006/relationships/hyperlink" Target="http://fa.wikipedia.org/wiki/%D8%A7%D8%B3%D8%AA%D8%A7%D9%86_%D8%AE%D8%B1%D8%A7%D8%B3%D8%A7%D9%86_%D8%B1%D8%B6%D9%88%DB%8C" TargetMode="External"/><Relationship Id="rId64" Type="http://schemas.openxmlformats.org/officeDocument/2006/relationships/hyperlink" Target="http://fa.wikipedia.org/wiki/%D8%A7%D8%B3%D8%AA%D8%A7%D9%86_%D8%A8%D9%88%D8%B4%D9%87%D8%B1" TargetMode="External"/><Relationship Id="rId118" Type="http://schemas.openxmlformats.org/officeDocument/2006/relationships/hyperlink" Target="http://fa.wikipedia.org/wiki/%D8%A7%D8%B3%D8%AA%D8%A7%D9%86_%D8%AA%D9%87%D8%B1%D8%A7%D9%86" TargetMode="External"/><Relationship Id="rId139" Type="http://schemas.openxmlformats.org/officeDocument/2006/relationships/hyperlink" Target="http://fa.wikipedia.org/wiki/%D8%A7%D8%B3%D8%AA%D8%A7%D9%86_%DA%A9%D8%B1%D8%AF%D8%B3%D8%AA%D8%A7%D9%86" TargetMode="External"/><Relationship Id="rId85" Type="http://schemas.openxmlformats.org/officeDocument/2006/relationships/hyperlink" Target="http://fa.wikipedia.org/wiki/%D8%A7%D8%B3%D8%AA%D8%A7%D9%86_%D8%AE%D9%88%D8%B2%D8%B3%D8%AA%D8%A7%D9%86" TargetMode="External"/><Relationship Id="rId150" Type="http://schemas.openxmlformats.org/officeDocument/2006/relationships/hyperlink" Target="http://fa.wikipedia.org/wiki/%D8%A7%D8%B3%D8%AA%D8%A7%D9%86_%D9%84%D8%B1%D8%B3%D8%AA%D8%A7%D9%86" TargetMode="External"/><Relationship Id="rId171" Type="http://schemas.openxmlformats.org/officeDocument/2006/relationships/hyperlink" Target="http://fa.wikipedia.org/wiki/%D8%A7%D8%B3%D8%AA%D8%A7%D9%86_%D8%AA%D9%87%D8%B1%D8%A7%D9%86" TargetMode="External"/><Relationship Id="rId12" Type="http://schemas.openxmlformats.org/officeDocument/2006/relationships/hyperlink" Target="http://fa.wikipedia.org/wiki/%D8%A7%D8%B3%D8%AA%D8%A7%D9%86_%D9%85%D8%A7%D8%B2%D9%86%D8%AF%D8%B1%D8%A7%D9%86" TargetMode="External"/><Relationship Id="rId33" Type="http://schemas.openxmlformats.org/officeDocument/2006/relationships/hyperlink" Target="http://fa.wikipedia.org/wiki/%D8%A7%D8%B3%D8%AA%D8%A7%D9%86_%DA%A9%D8%B1%D8%AF%D8%B3%D8%AA%D8%A7%D9%86" TargetMode="External"/><Relationship Id="rId108" Type="http://schemas.openxmlformats.org/officeDocument/2006/relationships/hyperlink" Target="http://fa.wikipedia.org/wiki/%D8%A7%D8%B3%D8%AA%D8%A7%D9%86_%D8%A7%D9%84%D8%A8%D8%B1%D8%B2" TargetMode="External"/><Relationship Id="rId129" Type="http://schemas.openxmlformats.org/officeDocument/2006/relationships/hyperlink" Target="http://fa.wikipedia.org/wiki/%D8%A7%D8%B3%D8%AA%D8%A7%D9%86_%DB%8C%D8%B2%D8%AF" TargetMode="External"/><Relationship Id="rId54" Type="http://schemas.openxmlformats.org/officeDocument/2006/relationships/hyperlink" Target="http://fa.wikipedia.org/wiki/%D8%A7%D8%B3%D8%AA%D8%A7%D9%86_%D9%81%D8%A7%D8%B1%D8%B3" TargetMode="External"/><Relationship Id="rId75" Type="http://schemas.openxmlformats.org/officeDocument/2006/relationships/hyperlink" Target="http://fa.wikipedia.org/wiki/%D8%A7%D8%B3%D8%AA%D8%A7%D9%86_%DA%AF%D9%84%D8%B3%D8%AA%D8%A7%D9%86" TargetMode="External"/><Relationship Id="rId96" Type="http://schemas.openxmlformats.org/officeDocument/2006/relationships/hyperlink" Target="http://fa.wikipedia.org/wiki/%D8%A7%D8%B3%D8%AA%D8%A7%D9%86_%D9%82%D8%B2%D9%88%DB%8C%D9%86" TargetMode="External"/><Relationship Id="rId140" Type="http://schemas.openxmlformats.org/officeDocument/2006/relationships/hyperlink" Target="http://fa.wikipedia.org/wiki/%D8%A7%D8%B3%D8%AA%D8%A7%D9%86_%D8%B2%D9%86%D8%AC%D8%A7%D9%86" TargetMode="External"/><Relationship Id="rId161" Type="http://schemas.openxmlformats.org/officeDocument/2006/relationships/hyperlink" Target="http://fa.wikipedia.org/wiki/%D8%A7%D8%B3%D8%AA%D8%A7%D9%86_%D8%AA%D9%87%D8%B1%D8%A7%D9%86" TargetMode="External"/><Relationship Id="rId182" Type="http://schemas.openxmlformats.org/officeDocument/2006/relationships/ctrlProp" Target="../ctrlProps/ctrlProp7.xml"/><Relationship Id="rId6" Type="http://schemas.openxmlformats.org/officeDocument/2006/relationships/hyperlink" Target="http://fa.wikipedia.org/wiki/%D8%A7%D8%B3%D8%AA%D8%A7%D9%86_%D9%85%D8%A7%D8%B2%D9%86%D8%AF%D8%B1%D8%A7%D9%86" TargetMode="External"/><Relationship Id="rId23" Type="http://schemas.openxmlformats.org/officeDocument/2006/relationships/hyperlink" Target="http://fa.wikipedia.org/wiki/%D8%A7%D8%B3%D8%AA%D8%A7%D9%86_%D8%AE%D9%88%D8%B2%D8%B3%D8%AA%D8%A7%D9%86" TargetMode="External"/><Relationship Id="rId119" Type="http://schemas.openxmlformats.org/officeDocument/2006/relationships/hyperlink" Target="http://fa.wikipedia.org/wiki/%D8%A7%D8%B3%D8%AA%D8%A7%D9%86_%D8%A7%D8%B5%D9%81%D9%87%D8%A7%D9%86" TargetMode="External"/><Relationship Id="rId44" Type="http://schemas.openxmlformats.org/officeDocument/2006/relationships/hyperlink" Target="http://fa.wikipedia.org/wiki/%D8%A7%D8%B3%D8%AA%D8%A7%D9%86_%DA%AF%D9%84%D8%B3%D8%AA%D8%A7%D9%86" TargetMode="External"/><Relationship Id="rId60" Type="http://schemas.openxmlformats.org/officeDocument/2006/relationships/hyperlink" Target="http://fa.wikipedia.org/wiki/%D8%A7%D8%B3%D8%AA%D8%A7%D9%86_%D8%A2%D8%B0%D8%B1%D8%A8%D8%A7%DB%8C%D8%AC%D8%A7%D9%86_%D8%BA%D8%B1%D8%A8%DB%8C" TargetMode="External"/><Relationship Id="rId65" Type="http://schemas.openxmlformats.org/officeDocument/2006/relationships/hyperlink" Target="http://fa.wikipedia.org/wiki/%D8%A7%D8%B3%D8%AA%D8%A7%D9%86_%DA%86%D9%87%D8%A7%D8%B1%D9%85%D8%AD%D8%A7%D9%84_%D9%88_%D8%A8%D8%AE%D8%AA%DB%8C%D8%A7%D8%B1%DB%8C" TargetMode="External"/><Relationship Id="rId81" Type="http://schemas.openxmlformats.org/officeDocument/2006/relationships/hyperlink" Target="http://fa.wikipedia.org/wiki/%D8%A7%D8%B3%D8%AA%D8%A7%D9%86_%D9%85%D8%B1%DA%A9%D8%B2%DB%8C" TargetMode="External"/><Relationship Id="rId86" Type="http://schemas.openxmlformats.org/officeDocument/2006/relationships/hyperlink" Target="http://fa.wikipedia.org/wiki/%D8%A7%D8%B3%D8%AA%D8%A7%D9%86_%D9%87%D9%85%D8%AF%D8%A7%D9%86" TargetMode="External"/><Relationship Id="rId130" Type="http://schemas.openxmlformats.org/officeDocument/2006/relationships/hyperlink" Target="http://fa.wikipedia.org/wiki/%D8%A7%D8%B3%D8%AA%D8%A7%D9%86_%D9%85%D8%B1%DA%A9%D8%B2%DB%8C" TargetMode="External"/><Relationship Id="rId135" Type="http://schemas.openxmlformats.org/officeDocument/2006/relationships/hyperlink" Target="http://fa.wikipedia.org/wiki/%D8%A7%D8%B3%D8%AA%D8%A7%D9%86_%D8%A2%D8%B0%D8%B1%D8%A8%D8%A7%DB%8C%D8%AC%D8%A7%D9%86_%D8%BA%D8%B1%D8%A8%DB%8C" TargetMode="External"/><Relationship Id="rId151" Type="http://schemas.openxmlformats.org/officeDocument/2006/relationships/hyperlink" Target="http://fa.wikipedia.org/wiki/%D8%A7%D8%B3%D8%AA%D8%A7%D9%86_%D8%A7%D9%84%D8%A8%D8%B1%D8%B2" TargetMode="External"/><Relationship Id="rId156" Type="http://schemas.openxmlformats.org/officeDocument/2006/relationships/hyperlink" Target="http://fa.wikipedia.org/wiki/%D8%A7%D8%B3%D8%AA%D8%A7%D9%86_%D9%81%D8%A7%D8%B1%D8%B3" TargetMode="External"/><Relationship Id="rId177" Type="http://schemas.openxmlformats.org/officeDocument/2006/relationships/ctrlProp" Target="../ctrlProps/ctrlProp2.xml"/><Relationship Id="rId172" Type="http://schemas.openxmlformats.org/officeDocument/2006/relationships/hyperlink" Target="http://fa.wikipedia.org/wiki/%D8%A7%D8%B3%D8%AA%D8%A7%D9%86_%D8%AA%D9%87%D8%B1%D8%A7%D9%86" TargetMode="External"/><Relationship Id="rId13" Type="http://schemas.openxmlformats.org/officeDocument/2006/relationships/hyperlink" Target="http://fa.wikipedia.org/wiki/%D8%A7%D8%B3%D8%AA%D8%A7%D9%86_%D8%AE%D9%88%D8%B2%D8%B3%D8%AA%D8%A7%D9%86" TargetMode="External"/><Relationship Id="rId18" Type="http://schemas.openxmlformats.org/officeDocument/2006/relationships/hyperlink" Target="http://fa.wikipedia.org/wiki/%D8%A7%D8%B3%D8%AA%D8%A7%D9%86_%D8%A2%D8%B0%D8%B1%D8%A8%D8%A7%DB%8C%D8%AC%D8%A7%D9%86_%D8%BA%D8%B1%D8%A8%DB%8C" TargetMode="External"/><Relationship Id="rId39" Type="http://schemas.openxmlformats.org/officeDocument/2006/relationships/hyperlink" Target="http://fa.wikipedia.org/wiki/%D8%A7%D8%B3%D8%AA%D8%A7%D9%86_%DA%AF%D9%84%D8%B3%D8%AA%D8%A7%D9%86" TargetMode="External"/><Relationship Id="rId109" Type="http://schemas.openxmlformats.org/officeDocument/2006/relationships/hyperlink" Target="http://fa.wikipedia.org/wiki/%D8%A7%D8%B3%D8%AA%D8%A7%D9%86_%D8%AA%D9%87%D8%B1%D8%A7%D9%86" TargetMode="External"/><Relationship Id="rId34" Type="http://schemas.openxmlformats.org/officeDocument/2006/relationships/hyperlink" Target="http://fa.wikipedia.org/wiki/%D8%A7%D8%B3%D8%AA%D8%A7%D9%86_%D8%A2%D8%B0%D8%B1%D8%A8%D8%A7%DB%8C%D8%AC%D8%A7%D9%86_%D8%B4%D8%B1%D9%82%DB%8C" TargetMode="External"/><Relationship Id="rId50" Type="http://schemas.openxmlformats.org/officeDocument/2006/relationships/hyperlink" Target="http://fa.wikipedia.org/wiki/%D8%A7%D8%B3%D8%AA%D8%A7%D9%86_%DA%86%D9%87%D8%A7%D8%B1%D9%85%D8%AD%D8%A7%D9%84_%D9%88_%D8%A8%D8%AE%D8%AA%DB%8C%D8%A7%D8%B1%DB%8C" TargetMode="External"/><Relationship Id="rId55" Type="http://schemas.openxmlformats.org/officeDocument/2006/relationships/hyperlink" Target="http://fa.wikipedia.org/wiki/%D8%A7%D8%B3%D8%AA%D8%A7%D9%86_%D8%AE%D9%88%D8%B2%D8%B3%D8%AA%D8%A7%D9%86" TargetMode="External"/><Relationship Id="rId76" Type="http://schemas.openxmlformats.org/officeDocument/2006/relationships/hyperlink" Target="http://fa.wikipedia.org/wiki/%D8%A7%D8%B3%D8%AA%D8%A7%D9%86_%D8%A7%D8%B5%D9%81%D9%87%D8%A7%D9%86" TargetMode="External"/><Relationship Id="rId97" Type="http://schemas.openxmlformats.org/officeDocument/2006/relationships/hyperlink" Target="http://fa.wikipedia.org/wiki/%D8%A7%D8%B3%D8%AA%D8%A7%D9%86_%DA%AF%D9%84%D8%B3%D8%AA%D8%A7%D9%86" TargetMode="External"/><Relationship Id="rId104" Type="http://schemas.openxmlformats.org/officeDocument/2006/relationships/hyperlink" Target="http://fa.wikipedia.org/wiki/%D8%A7%D8%B3%D8%AA%D8%A7%D9%86_%DA%AF%DB%8C%D9%84%D8%A7%D9%86" TargetMode="External"/><Relationship Id="rId120" Type="http://schemas.openxmlformats.org/officeDocument/2006/relationships/hyperlink" Target="http://fa.wikipedia.org/wiki/%D8%A7%D8%B3%D8%AA%D8%A7%D9%86_%D8%A7%D8%B5%D9%81%D9%87%D8%A7%D9%86" TargetMode="External"/><Relationship Id="rId125" Type="http://schemas.openxmlformats.org/officeDocument/2006/relationships/hyperlink" Target="http://fa.wikipedia.org/wiki/%D8%A7%D8%B3%D8%AA%D8%A7%D9%86_%D9%81%D8%A7%D8%B1%D8%B3" TargetMode="External"/><Relationship Id="rId141" Type="http://schemas.openxmlformats.org/officeDocument/2006/relationships/hyperlink" Target="http://fa.wikipedia.org/wiki/%D8%A7%D8%B3%D8%AA%D8%A7%D9%86_%D8%A2%D8%B0%D8%B1%D8%A8%D8%A7%DB%8C%D8%AC%D8%A7%D9%86_%D8%BA%D8%B1%D8%A8%DB%8C" TargetMode="External"/><Relationship Id="rId146" Type="http://schemas.openxmlformats.org/officeDocument/2006/relationships/hyperlink" Target="http://fa.wikipedia.org/wiki/%D8%A7%D8%B3%D8%AA%D8%A7%D9%86_%D8%A8%D9%88%D8%B4%D9%87%D8%B1" TargetMode="External"/><Relationship Id="rId167" Type="http://schemas.openxmlformats.org/officeDocument/2006/relationships/hyperlink" Target="http://fa.wikipedia.org/wiki/%D8%A7%D8%B3%D8%AA%D8%A7%D9%86_%D8%A7%D8%B5%D9%81%D9%87%D8%A7%D9%86" TargetMode="External"/><Relationship Id="rId7" Type="http://schemas.openxmlformats.org/officeDocument/2006/relationships/hyperlink" Target="http://fa.wikipedia.org/wiki/%D8%A7%D8%B3%D8%AA%D8%A7%D9%86_%D8%A7%D8%B5%D9%81%D9%87%D8%A7%D9%86" TargetMode="External"/><Relationship Id="rId71" Type="http://schemas.openxmlformats.org/officeDocument/2006/relationships/hyperlink" Target="http://fa.wikipedia.org/wiki/%D8%A7%D8%B3%D8%AA%D8%A7%D9%86_%D8%AA%D9%87%D8%B1%D8%A7%D9%86" TargetMode="External"/><Relationship Id="rId92" Type="http://schemas.openxmlformats.org/officeDocument/2006/relationships/hyperlink" Target="http://fa.wikipedia.org/wiki/%D8%A7%D8%B3%D8%AA%D8%A7%D9%86_%D8%AA%D9%87%D8%B1%D8%A7%D9%86" TargetMode="External"/><Relationship Id="rId162" Type="http://schemas.openxmlformats.org/officeDocument/2006/relationships/hyperlink" Target="http://fa.wikipedia.org/wiki/%D8%A7%D8%B3%D8%AA%D8%A7%D9%86_%D8%A2%D8%B0%D8%B1%D8%A8%D8%A7%DB%8C%D8%AC%D8%A7%D9%86_%D8%BA%D8%B1%D8%A8%DB%8C" TargetMode="External"/><Relationship Id="rId2" Type="http://schemas.openxmlformats.org/officeDocument/2006/relationships/hyperlink" Target="http://fa.wikipedia.org/wiki/%D8%A7%D8%B3%D8%AA%D8%A7%D9%86_%D8%A7%D8%B5%D9%81%D9%87%D8%A7%D9%86" TargetMode="External"/><Relationship Id="rId29" Type="http://schemas.openxmlformats.org/officeDocument/2006/relationships/hyperlink" Target="http://fa.wikipedia.org/wiki/%D8%A7%D8%B3%D8%AA%D8%A7%D9%86_%D9%81%D8%A7%D8%B1%D8%B3" TargetMode="External"/><Relationship Id="rId24" Type="http://schemas.openxmlformats.org/officeDocument/2006/relationships/hyperlink" Target="http://fa.wikipedia.org/wiki/%D8%A7%D8%B3%D8%AA%D8%A7%D9%86_%D9%84%D8%B1%D8%B3%D8%AA%D8%A7%D9%86" TargetMode="External"/><Relationship Id="rId40" Type="http://schemas.openxmlformats.org/officeDocument/2006/relationships/hyperlink" Target="http://fa.wikipedia.org/wiki/%D8%A7%D8%B3%D8%AA%D8%A7%D9%86_%DA%86%D9%87%D8%A7%D8%B1%D9%85%D8%AD%D8%A7%D9%84_%D9%88_%D8%A8%D8%AE%D8%AA%DB%8C%D8%A7%D8%B1%DB%8C" TargetMode="External"/><Relationship Id="rId45" Type="http://schemas.openxmlformats.org/officeDocument/2006/relationships/hyperlink" Target="http://fa.wikipedia.org/wiki/%D8%A7%D8%B3%D8%AA%D8%A7%D9%86_%DB%8C%D8%B2%D8%AF" TargetMode="External"/><Relationship Id="rId66" Type="http://schemas.openxmlformats.org/officeDocument/2006/relationships/hyperlink" Target="http://fa.wikipedia.org/wiki/%D8%A7%D8%B3%D8%AA%D8%A7%D9%86_%D9%85%D8%A7%D8%B2%D9%86%D8%AF%D8%B1%D8%A7%D9%86" TargetMode="External"/><Relationship Id="rId87" Type="http://schemas.openxmlformats.org/officeDocument/2006/relationships/hyperlink" Target="http://fa.wikipedia.org/wiki/%D8%A7%D8%B3%D8%AA%D8%A7%D9%86_%D9%81%D8%A7%D8%B1%D8%B3" TargetMode="External"/><Relationship Id="rId110" Type="http://schemas.openxmlformats.org/officeDocument/2006/relationships/hyperlink" Target="http://fa.wikipedia.org/wiki/%D8%A7%D8%B3%D8%AA%D8%A7%D9%86_%D8%A7%D8%B5%D9%81%D9%87%D8%A7%D9%86" TargetMode="External"/><Relationship Id="rId115" Type="http://schemas.openxmlformats.org/officeDocument/2006/relationships/hyperlink" Target="http://fa.wikipedia.org/wiki/%D8%A7%D8%B3%D8%AA%D8%A7%D9%86_%D8%AA%D9%87%D8%B1%D8%A7%D9%86" TargetMode="External"/><Relationship Id="rId131" Type="http://schemas.openxmlformats.org/officeDocument/2006/relationships/hyperlink" Target="http://fa.wikipedia.org/wiki/%D8%A7%D8%B3%D8%AA%D8%A7%D9%86_%D8%AA%D9%87%D8%B1%D8%A7%D9%86" TargetMode="External"/><Relationship Id="rId136" Type="http://schemas.openxmlformats.org/officeDocument/2006/relationships/hyperlink" Target="http://fa.wikipedia.org/wiki/%D8%A7%D8%B3%D8%AA%D8%A7%D9%86_%D8%A8%D9%88%D8%B4%D9%87%D8%B1" TargetMode="External"/><Relationship Id="rId157" Type="http://schemas.openxmlformats.org/officeDocument/2006/relationships/hyperlink" Target="http://fa.wikipedia.org/wiki/%D8%A7%D8%B3%D8%AA%D8%A7%D9%86_%D8%AE%D9%88%D8%B2%D8%B3%D8%AA%D8%A7%D9%86" TargetMode="External"/><Relationship Id="rId178" Type="http://schemas.openxmlformats.org/officeDocument/2006/relationships/ctrlProp" Target="../ctrlProps/ctrlProp3.xml"/><Relationship Id="rId61" Type="http://schemas.openxmlformats.org/officeDocument/2006/relationships/hyperlink" Target="http://fa.wikipedia.org/wiki/%D8%A7%D8%B3%D8%AA%D8%A7%D9%86_%D9%87%D8%B1%D9%85%D8%B2%DA%AF%D8%A7%D9%86" TargetMode="External"/><Relationship Id="rId82" Type="http://schemas.openxmlformats.org/officeDocument/2006/relationships/hyperlink" Target="http://fa.wikipedia.org/wiki/%D8%A7%D8%B3%D8%AA%D8%A7%D9%86_%DA%AF%DB%8C%D9%84%D8%A7%D9%86" TargetMode="External"/><Relationship Id="rId152" Type="http://schemas.openxmlformats.org/officeDocument/2006/relationships/hyperlink" Target="http://fa.wikipedia.org/wiki/%D8%A7%D8%B3%D8%AA%D8%A7%D9%86_%D8%AE%D9%88%D8%B2%D8%B3%D8%AA%D8%A7%D9%86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://fa.wikipedia.org/wiki/%D8%A7%D8%B3%D8%AA%D8%A7%D9%86_%DB%8C%D8%B2%D8%AF" TargetMode="External"/><Relationship Id="rId14" Type="http://schemas.openxmlformats.org/officeDocument/2006/relationships/hyperlink" Target="http://fa.wikipedia.org/wiki/%D8%A7%D8%B3%D8%AA%D8%A7%D9%86_%D8%A7%D9%84%D8%A8%D8%B1%D8%B2" TargetMode="External"/><Relationship Id="rId30" Type="http://schemas.openxmlformats.org/officeDocument/2006/relationships/hyperlink" Target="http://fa.wikipedia.org/wiki/%D8%A7%D8%B3%D8%AA%D8%A7%D9%86_%D8%AE%D8%B1%D8%A7%D8%B3%D8%A7%D9%86_%D8%B1%D8%B6%D9%88%DB%8C" TargetMode="External"/><Relationship Id="rId35" Type="http://schemas.openxmlformats.org/officeDocument/2006/relationships/hyperlink" Target="http://fa.wikipedia.org/wiki/%D8%A7%D8%B3%D8%AA%D8%A7%D9%86_%D8%AE%D9%88%D8%B2%D8%B3%D8%AA%D8%A7%D9%86" TargetMode="External"/><Relationship Id="rId56" Type="http://schemas.openxmlformats.org/officeDocument/2006/relationships/hyperlink" Target="http://fa.wikipedia.org/wiki/%D8%A7%D8%B3%D8%AA%D8%A7%D9%86_%DA%AF%D9%84%D8%B3%D8%AA%D8%A7%D9%86" TargetMode="External"/><Relationship Id="rId77" Type="http://schemas.openxmlformats.org/officeDocument/2006/relationships/hyperlink" Target="http://fa.wikipedia.org/wiki/%D8%A7%D8%B3%D8%AA%D8%A7%D9%86_%D8%A2%D8%B0%D8%B1%D8%A8%D8%A7%DB%8C%D8%AC%D8%A7%D9%86_%D8%BA%D8%B1%D8%A8%DB%8C" TargetMode="External"/><Relationship Id="rId100" Type="http://schemas.openxmlformats.org/officeDocument/2006/relationships/hyperlink" Target="http://fa.wikipedia.org/wiki/%D8%A7%D8%B3%D8%AA%D8%A7%D9%86_%DA%A9%D8%B1%D9%85%D8%A7%D9%86%D8%B4%D8%A7%D9%87" TargetMode="External"/><Relationship Id="rId105" Type="http://schemas.openxmlformats.org/officeDocument/2006/relationships/hyperlink" Target="http://fa.wikipedia.org/wiki/%D8%A7%D8%B3%D8%AA%D8%A7%D9%86_%DA%86%D9%87%D8%A7%D8%B1%D9%85%D8%AD%D8%A7%D9%84_%D9%88_%D8%A8%D8%AE%D8%AA%DB%8C%D8%A7%D8%B1%DB%8C" TargetMode="External"/><Relationship Id="rId126" Type="http://schemas.openxmlformats.org/officeDocument/2006/relationships/hyperlink" Target="http://fa.wikipedia.org/wiki/%D8%A7%D8%B3%D8%AA%D8%A7%D9%86_%D8%A7%D8%B5%D9%81%D9%87%D8%A7%D9%86" TargetMode="External"/><Relationship Id="rId147" Type="http://schemas.openxmlformats.org/officeDocument/2006/relationships/hyperlink" Target="http://fa.wikipedia.org/wiki/%D8%A7%D8%B3%D8%AA%D8%A7%D9%86_%D8%AA%D9%87%D8%B1%D8%A7%D9%86" TargetMode="External"/><Relationship Id="rId168" Type="http://schemas.openxmlformats.org/officeDocument/2006/relationships/hyperlink" Target="http://fa.wikipedia.org/wiki/%D8%A7%D8%B3%D8%AA%D8%A7%D9%86_%D8%AA%D9%87%D8%B1%D8%A7%D9%86" TargetMode="External"/><Relationship Id="rId8" Type="http://schemas.openxmlformats.org/officeDocument/2006/relationships/hyperlink" Target="http://fa.wikipedia.org/wiki/%D8%A7%D8%B3%D8%AA%D8%A7%D9%86_%D9%81%D8%A7%D8%B1%D8%B3" TargetMode="External"/><Relationship Id="rId51" Type="http://schemas.openxmlformats.org/officeDocument/2006/relationships/hyperlink" Target="http://fa.wikipedia.org/wiki/%D8%A7%D8%B3%D8%AA%D8%A7%D9%86_%D8%B2%D9%86%D8%AC%D8%A7%D9%86" TargetMode="External"/><Relationship Id="rId72" Type="http://schemas.openxmlformats.org/officeDocument/2006/relationships/hyperlink" Target="http://fa.wikipedia.org/wiki/%D8%A7%D8%B3%D8%AA%D8%A7%D9%86_%DB%8C%D8%B2%D8%AF" TargetMode="External"/><Relationship Id="rId93" Type="http://schemas.openxmlformats.org/officeDocument/2006/relationships/hyperlink" Target="http://fa.wikipedia.org/wiki/%D8%A7%D8%B3%D8%AA%D8%A7%D9%86_%D8%AA%D9%87%D8%B1%D8%A7%D9%86" TargetMode="External"/><Relationship Id="rId98" Type="http://schemas.openxmlformats.org/officeDocument/2006/relationships/hyperlink" Target="http://fa.wikipedia.org/wiki/%D8%A7%D8%B3%D8%AA%D8%A7%D9%86_%DA%A9%D8%B1%D9%85%D8%A7%D9%86%D8%B4%D8%A7%D9%87" TargetMode="External"/><Relationship Id="rId121" Type="http://schemas.openxmlformats.org/officeDocument/2006/relationships/hyperlink" Target="http://fa.wikipedia.org/wiki/%D8%A7%D8%B3%D8%AA%D8%A7%D9%86_%D8%AE%D8%B1%D8%A7%D8%B3%D8%A7%D9%86_%D8%B4%D9%85%D8%A7%D9%84%DB%8C" TargetMode="External"/><Relationship Id="rId142" Type="http://schemas.openxmlformats.org/officeDocument/2006/relationships/hyperlink" Target="http://fa.wikipedia.org/wiki/%D8%A7%D8%B3%D8%AA%D8%A7%D9%86_%D9%82%D8%B2%D9%88%DB%8C%D9%86" TargetMode="External"/><Relationship Id="rId163" Type="http://schemas.openxmlformats.org/officeDocument/2006/relationships/hyperlink" Target="http://fa.wikipedia.org/wiki/%D8%A7%D8%B3%D8%AA%D8%A7%D9%86_%D8%A7%DB%8C%D9%84%D8%A7%D9%85" TargetMode="External"/><Relationship Id="rId3" Type="http://schemas.openxmlformats.org/officeDocument/2006/relationships/hyperlink" Target="http://fa.wikipedia.org/wiki/%D8%A7%D8%B3%D8%AA%D8%A7%D9%86_%D9%82%D8%B2%D9%88%DB%8C%D9%86" TargetMode="External"/><Relationship Id="rId25" Type="http://schemas.openxmlformats.org/officeDocument/2006/relationships/hyperlink" Target="http://fa.wikipedia.org/wiki/%D8%A7%D8%B3%D8%AA%D8%A7%D9%86_%D8%A7%D8%B5%D9%81%D9%87%D8%A7%D9%86" TargetMode="External"/><Relationship Id="rId46" Type="http://schemas.openxmlformats.org/officeDocument/2006/relationships/hyperlink" Target="http://fa.wikipedia.org/wiki/%D8%A7%D8%B3%D8%AA%D8%A7%D9%86_%D8%A7%D8%B1%D8%AF%D8%A8%DB%8C%D9%84" TargetMode="External"/><Relationship Id="rId67" Type="http://schemas.openxmlformats.org/officeDocument/2006/relationships/hyperlink" Target="http://fa.wikipedia.org/wiki/%D8%A7%D8%B3%D8%AA%D8%A7%D9%86_%DA%A9%D8%B1%D9%85%D8%A7%D9%86%D8%B4%D8%A7%D9%87" TargetMode="External"/><Relationship Id="rId116" Type="http://schemas.openxmlformats.org/officeDocument/2006/relationships/hyperlink" Target="http://fa.wikipedia.org/wiki/%D8%A7%D8%B3%D8%AA%D8%A7%D9%86_%DA%A9%D8%B1%D9%85%D8%A7%D9%86" TargetMode="External"/><Relationship Id="rId137" Type="http://schemas.openxmlformats.org/officeDocument/2006/relationships/hyperlink" Target="http://fa.wikipedia.org/wiki/%D8%A7%D8%B3%D8%AA%D8%A7%D9%86_%D8%AA%D9%87%D8%B1%D8%A7%D9%86" TargetMode="External"/><Relationship Id="rId158" Type="http://schemas.openxmlformats.org/officeDocument/2006/relationships/hyperlink" Target="http://fa.wikipedia.org/wiki/%D8%A7%D8%B3%D8%AA%D8%A7%D9%86_%D8%A7%D8%B5%D9%81%D9%87%D8%A7%D9%86" TargetMode="External"/><Relationship Id="rId20" Type="http://schemas.openxmlformats.org/officeDocument/2006/relationships/hyperlink" Target="http://fa.wikipedia.org/wiki/%D8%A7%D8%B3%D8%AA%D8%A7%D9%86_%D8%A7%D8%B5%D9%81%D9%87%D8%A7%D9%86" TargetMode="External"/><Relationship Id="rId41" Type="http://schemas.openxmlformats.org/officeDocument/2006/relationships/hyperlink" Target="http://fa.wikipedia.org/wiki/%D8%A7%D8%B3%D8%AA%D8%A7%D9%86_%D9%85%D8%A7%D8%B2%D9%86%D8%AF%D8%B1%D8%A7%D9%86" TargetMode="External"/><Relationship Id="rId62" Type="http://schemas.openxmlformats.org/officeDocument/2006/relationships/hyperlink" Target="http://fa.wikipedia.org/wiki/%D8%A7%D8%B3%D8%AA%D8%A7%D9%86_%DB%8C%D8%B2%D8%AF" TargetMode="External"/><Relationship Id="rId83" Type="http://schemas.openxmlformats.org/officeDocument/2006/relationships/hyperlink" Target="http://fa.wikipedia.org/wiki/%D8%A7%D8%B3%D8%AA%D8%A7%D9%86_%DA%AF%DB%8C%D9%84%D8%A7%D9%86" TargetMode="External"/><Relationship Id="rId88" Type="http://schemas.openxmlformats.org/officeDocument/2006/relationships/hyperlink" Target="http://fa.wikipedia.org/wiki/%D8%A7%D8%B3%D8%AA%D8%A7%D9%86_%D8%A7%D8%B5%D9%81%D9%87%D8%A7%D9%86" TargetMode="External"/><Relationship Id="rId111" Type="http://schemas.openxmlformats.org/officeDocument/2006/relationships/hyperlink" Target="http://fa.wikipedia.org/wiki/%D8%A7%D8%B3%D8%AA%D8%A7%D9%86_%D9%87%D9%85%D8%AF%D8%A7%D9%86" TargetMode="External"/><Relationship Id="rId132" Type="http://schemas.openxmlformats.org/officeDocument/2006/relationships/hyperlink" Target="http://fa.wikipedia.org/wiki/%D8%A7%D8%B3%D8%AA%D8%A7%D9%86_%D8%AE%D9%88%D8%B2%D8%B3%D8%AA%D8%A7%D9%86" TargetMode="External"/><Relationship Id="rId153" Type="http://schemas.openxmlformats.org/officeDocument/2006/relationships/hyperlink" Target="http://fa.wikipedia.org/wiki/%D8%A7%D8%B3%D8%AA%D8%A7%D9%86_%D8%A7%D9%84%D8%A8%D8%B1%D8%B2" TargetMode="External"/><Relationship Id="rId174" Type="http://schemas.openxmlformats.org/officeDocument/2006/relationships/drawing" Target="../drawings/drawing2.xml"/><Relationship Id="rId179" Type="http://schemas.openxmlformats.org/officeDocument/2006/relationships/ctrlProp" Target="../ctrlProps/ctrlProp4.xml"/><Relationship Id="rId15" Type="http://schemas.openxmlformats.org/officeDocument/2006/relationships/hyperlink" Target="http://fa.wikipedia.org/wiki/%D8%A7%D8%B3%D8%AA%D8%A7%D9%86_%DA%A9%D8%B1%D8%AF%D8%B3%D8%AA%D8%A7%D9%86" TargetMode="External"/><Relationship Id="rId36" Type="http://schemas.openxmlformats.org/officeDocument/2006/relationships/hyperlink" Target="http://fa.wikipedia.org/wiki/%D8%A7%D8%B3%D8%AA%D8%A7%D9%86_%D8%AA%D9%87%D8%B1%D8%A7%D9%86" TargetMode="External"/><Relationship Id="rId57" Type="http://schemas.openxmlformats.org/officeDocument/2006/relationships/hyperlink" Target="http://fa.wikipedia.org/wiki/%D8%A7%D8%B3%D8%AA%D8%A7%D9%86_%D8%A7%D8%B5%D9%81%D9%87%D8%A7%D9%86" TargetMode="External"/><Relationship Id="rId106" Type="http://schemas.openxmlformats.org/officeDocument/2006/relationships/hyperlink" Target="http://fa.wikipedia.org/wiki/%D8%A7%D8%B3%D8%AA%D8%A7%D9%86_%D8%AE%D9%88%D8%B2%D8%B3%D8%AA%D8%A7%D9%86" TargetMode="External"/><Relationship Id="rId127" Type="http://schemas.openxmlformats.org/officeDocument/2006/relationships/hyperlink" Target="http://fa.wikipedia.org/wiki/%D8%A7%D8%B3%D8%AA%D8%A7%D9%86_%D8%A7%D8%B1%D8%AF%D8%A8%DB%8C%D9%84" TargetMode="External"/><Relationship Id="rId10" Type="http://schemas.openxmlformats.org/officeDocument/2006/relationships/hyperlink" Target="http://fa.wikipedia.org/wiki/%D8%A7%D8%B3%D8%AA%D8%A7%D9%86_%DA%AF%D9%84%D8%B3%D8%AA%D8%A7%D9%86" TargetMode="External"/><Relationship Id="rId31" Type="http://schemas.openxmlformats.org/officeDocument/2006/relationships/hyperlink" Target="http://fa.wikipedia.org/wiki/%D8%A7%D8%B3%D8%AA%D8%A7%D9%86_%D8%A2%D8%B0%D8%B1%D8%A8%D8%A7%DB%8C%D8%AC%D8%A7%D9%86_%D8%B4%D8%B1%D9%82%DB%8C" TargetMode="External"/><Relationship Id="rId52" Type="http://schemas.openxmlformats.org/officeDocument/2006/relationships/hyperlink" Target="http://fa.wikipedia.org/wiki/%D8%A7%D8%B3%D8%AA%D8%A7%D9%86_%D9%84%D8%B1%D8%B3%D8%AA%D8%A7%D9%86" TargetMode="External"/><Relationship Id="rId73" Type="http://schemas.openxmlformats.org/officeDocument/2006/relationships/hyperlink" Target="http://fa.wikipedia.org/wiki/%D8%A7%D8%B3%D8%AA%D8%A7%D9%86_%D9%85%D8%B1%DA%A9%D8%B2%DB%8C" TargetMode="External"/><Relationship Id="rId78" Type="http://schemas.openxmlformats.org/officeDocument/2006/relationships/hyperlink" Target="http://fa.wikipedia.org/wiki/%D8%A7%D8%B3%D8%AA%D8%A7%D9%86_%D8%A2%D8%B0%D8%B1%D8%A8%D8%A7%DB%8C%D8%AC%D8%A7%D9%86_%D8%B4%D8%B1%D9%82%DB%8C" TargetMode="External"/><Relationship Id="rId94" Type="http://schemas.openxmlformats.org/officeDocument/2006/relationships/hyperlink" Target="http://fa.wikipedia.org/wiki/%D8%A7%D8%B3%D8%AA%D8%A7%D9%86_%D9%85%D8%A7%D8%B2%D9%86%D8%AF%D8%B1%D8%A7%D9%86" TargetMode="External"/><Relationship Id="rId99" Type="http://schemas.openxmlformats.org/officeDocument/2006/relationships/hyperlink" Target="http://fa.wikipedia.org/wiki/%D8%A7%D8%B3%D8%AA%D8%A7%D9%86_%D9%85%D8%A7%D8%B2%D9%86%D8%AF%D8%B1%D8%A7%D9%86" TargetMode="External"/><Relationship Id="rId101" Type="http://schemas.openxmlformats.org/officeDocument/2006/relationships/hyperlink" Target="http://fa.wikipedia.org/wiki/%D8%A7%D8%B3%D8%AA%D8%A7%D9%86_%D8%A7%D9%84%D8%A8%D8%B1%D8%B2" TargetMode="External"/><Relationship Id="rId122" Type="http://schemas.openxmlformats.org/officeDocument/2006/relationships/hyperlink" Target="http://fa.wikipedia.org/wiki/%D8%A7%D8%B3%D8%AA%D8%A7%D9%86_%D9%84%D8%B1%D8%B3%D8%AA%D8%A7%D9%86" TargetMode="External"/><Relationship Id="rId143" Type="http://schemas.openxmlformats.org/officeDocument/2006/relationships/hyperlink" Target="http://fa.wikipedia.org/wiki/%D8%A7%D8%B3%D8%AA%D8%A7%D9%86_%D9%85%D8%A7%D8%B2%D9%86%D8%AF%D8%B1%D8%A7%D9%86" TargetMode="External"/><Relationship Id="rId148" Type="http://schemas.openxmlformats.org/officeDocument/2006/relationships/hyperlink" Target="http://fa.wikipedia.org/wiki/%D8%A7%D8%B3%D8%AA%D8%A7%D9%86_%D8%B3%DB%8C%D8%B3%D8%AA%D8%A7%D9%86_%D9%88_%D8%A8%D9%84%D9%88%DA%86%D8%B3%D8%AA%D8%A7%D9%86" TargetMode="External"/><Relationship Id="rId164" Type="http://schemas.openxmlformats.org/officeDocument/2006/relationships/hyperlink" Target="http://fa.wikipedia.org/wiki/%D8%A7%D8%B3%D8%AA%D8%A7%D9%86_%D8%AE%D8%B1%D8%A7%D8%B3%D8%A7%D9%86_%D8%AC%D9%86%D9%88%D8%A8%DB%8C" TargetMode="External"/><Relationship Id="rId169" Type="http://schemas.openxmlformats.org/officeDocument/2006/relationships/hyperlink" Target="http://fa.wikipedia.org/wiki/%D8%A7%D8%B3%D8%AA%D8%A7%D9%86_%D8%AA%D9%87%D8%B1%D8%A7%D9%86" TargetMode="External"/><Relationship Id="rId4" Type="http://schemas.openxmlformats.org/officeDocument/2006/relationships/hyperlink" Target="http://fa.wikipedia.org/wiki/%D8%A7%D8%B3%D8%AA%D8%A7%D9%86_%DA%A9%D8%B1%D9%85%D8%A7%D9%86" TargetMode="External"/><Relationship Id="rId9" Type="http://schemas.openxmlformats.org/officeDocument/2006/relationships/hyperlink" Target="http://fa.wikipedia.org/wiki/%D8%A7%D8%B3%D8%AA%D8%A7%D9%86_%D8%A7%D9%84%D8%A8%D8%B1%D8%B2" TargetMode="External"/><Relationship Id="rId180" Type="http://schemas.openxmlformats.org/officeDocument/2006/relationships/ctrlProp" Target="../ctrlProps/ctrlProp5.xml"/><Relationship Id="rId26" Type="http://schemas.openxmlformats.org/officeDocument/2006/relationships/hyperlink" Target="http://fa.wikipedia.org/wiki/%D8%A7%D8%B3%D8%AA%D8%A7%D9%86_%D9%81%D8%A7%D8%B1%D8%B3" TargetMode="External"/><Relationship Id="rId47" Type="http://schemas.openxmlformats.org/officeDocument/2006/relationships/hyperlink" Target="http://fa.wikipedia.org/wiki/%D8%A7%D8%B3%D8%AA%D8%A7%D9%86_%D9%85%D8%A7%D8%B2%D9%86%D8%AF%D8%B1%D8%A7%D9%86" TargetMode="External"/><Relationship Id="rId68" Type="http://schemas.openxmlformats.org/officeDocument/2006/relationships/hyperlink" Target="http://fa.wikipedia.org/wiki/%D8%A7%D8%B3%D8%AA%D8%A7%D9%86_%D8%AE%D8%B1%D8%A7%D8%B3%D8%A7%D9%86_%D8%B1%D8%B6%D9%88%DB%8C" TargetMode="External"/><Relationship Id="rId89" Type="http://schemas.openxmlformats.org/officeDocument/2006/relationships/hyperlink" Target="http://fa.wikipedia.org/wiki/%D8%A7%D8%B3%D8%AA%D8%A7%D9%86_%DA%A9%D8%B1%D9%85%D8%A7%D9%86%D8%B4%D8%A7%D9%87" TargetMode="External"/><Relationship Id="rId112" Type="http://schemas.openxmlformats.org/officeDocument/2006/relationships/hyperlink" Target="http://fa.wikipedia.org/wiki/%D8%A7%D8%B3%D8%AA%D8%A7%D9%86_%D9%82%D8%B2%D9%88%DB%8C%D9%86" TargetMode="External"/><Relationship Id="rId133" Type="http://schemas.openxmlformats.org/officeDocument/2006/relationships/hyperlink" Target="http://fa.wikipedia.org/wiki/%D8%A7%D8%B3%D8%AA%D8%A7%D9%86_%DA%AF%DB%8C%D9%84%D8%A7%D9%86" TargetMode="External"/><Relationship Id="rId154" Type="http://schemas.openxmlformats.org/officeDocument/2006/relationships/hyperlink" Target="http://fa.wikipedia.org/wiki/%D8%A7%D8%B3%D8%AA%D8%A7%D9%86_%D8%A7%D9%84%D8%A8%D8%B1%D8%B2" TargetMode="External"/><Relationship Id="rId175" Type="http://schemas.openxmlformats.org/officeDocument/2006/relationships/vmlDrawing" Target="../drawings/vmlDrawing1.vml"/><Relationship Id="rId16" Type="http://schemas.openxmlformats.org/officeDocument/2006/relationships/hyperlink" Target="http://fa.wikipedia.org/wiki/%D8%A7%D8%B3%D8%AA%D8%A7%D9%86_%D8%A7%D8%B5%D9%81%D9%87%D8%A7%D9%86" TargetMode="External"/><Relationship Id="rId37" Type="http://schemas.openxmlformats.org/officeDocument/2006/relationships/hyperlink" Target="http://fa.wikipedia.org/wiki/%D8%A7%D8%B3%D8%AA%D8%A7%D9%86_%D9%87%D9%85%D8%AF%D8%A7%D9%86" TargetMode="External"/><Relationship Id="rId58" Type="http://schemas.openxmlformats.org/officeDocument/2006/relationships/hyperlink" Target="http://fa.wikipedia.org/wiki/%D8%A7%D8%B3%D8%AA%D8%A7%D9%86_%D9%85%D8%A7%D8%B2%D9%86%D8%AF%D8%B1%D8%A7%D9%86" TargetMode="External"/><Relationship Id="rId79" Type="http://schemas.openxmlformats.org/officeDocument/2006/relationships/hyperlink" Target="http://fa.wikipedia.org/wiki/%D8%A7%D8%B3%D8%AA%D8%A7%D9%86_%D9%81%D8%A7%D8%B1%D8%B3" TargetMode="External"/><Relationship Id="rId102" Type="http://schemas.openxmlformats.org/officeDocument/2006/relationships/hyperlink" Target="http://fa.wikipedia.org/wiki/%D8%A7%D8%B3%D8%AA%D8%A7%D9%86_%D8%A7%D9%84%D8%A8%D8%B1%D8%B2" TargetMode="External"/><Relationship Id="rId123" Type="http://schemas.openxmlformats.org/officeDocument/2006/relationships/hyperlink" Target="http://fa.wikipedia.org/wiki/%D8%A7%D8%B3%D8%AA%D8%A7%D9%86_%D8%A7%D8%B5%D9%81%D9%87%D8%A7%D9%86" TargetMode="External"/><Relationship Id="rId144" Type="http://schemas.openxmlformats.org/officeDocument/2006/relationships/hyperlink" Target="http://fa.wikipedia.org/wiki/%D8%A7%D8%B3%D8%AA%D8%A7%D9%86_%D9%84%D8%B1%D8%B3%D8%AA%D8%A7%D9%86" TargetMode="External"/><Relationship Id="rId90" Type="http://schemas.openxmlformats.org/officeDocument/2006/relationships/hyperlink" Target="http://fa.wikipedia.org/wiki/%D8%A7%D8%B3%D8%AA%D8%A7%D9%86_%D9%85%D8%A7%D8%B2%D9%86%D8%AF%D8%B1%D8%A7%D9%86" TargetMode="External"/><Relationship Id="rId165" Type="http://schemas.openxmlformats.org/officeDocument/2006/relationships/hyperlink" Target="http://fa.wikipedia.org/wiki/%D8%A7%D8%B3%D8%AA%D8%A7%D9%86_%D8%AA%D9%87%D8%B1%D8%A7%D9%86" TargetMode="External"/><Relationship Id="rId27" Type="http://schemas.openxmlformats.org/officeDocument/2006/relationships/hyperlink" Target="http://fa.wikipedia.org/wiki/%D8%A7%D8%B3%D8%AA%D8%A7%D9%86_%D8%A2%D8%B0%D8%B1%D8%A8%D8%A7%DB%8C%D8%AC%D8%A7%D9%86_%D8%B4%D8%B1%D9%82%DB%8C" TargetMode="External"/><Relationship Id="rId48" Type="http://schemas.openxmlformats.org/officeDocument/2006/relationships/hyperlink" Target="http://fa.wikipedia.org/wiki/%D8%A7%D8%B3%D8%AA%D8%A7%D9%86_%D8%A7%DB%8C%D9%84%D8%A7%D9%85" TargetMode="External"/><Relationship Id="rId69" Type="http://schemas.openxmlformats.org/officeDocument/2006/relationships/hyperlink" Target="http://fa.wikipedia.org/wiki/%D8%A7%D8%B3%D8%AA%D8%A7%D9%86_%D8%A7%D8%B5%D9%81%D9%87%D8%A7%D9%86" TargetMode="External"/><Relationship Id="rId113" Type="http://schemas.openxmlformats.org/officeDocument/2006/relationships/hyperlink" Target="http://fa.wikipedia.org/wiki/%D8%A7%D8%B3%D8%AA%D8%A7%D9%86_%D9%82%D8%B2%D9%88%DB%8C%D9%86" TargetMode="External"/><Relationship Id="rId134" Type="http://schemas.openxmlformats.org/officeDocument/2006/relationships/hyperlink" Target="http://fa.wikipedia.org/wiki/%D8%A7%D8%B3%D8%AA%D8%A7%D9%86_%D9%87%D9%85%D8%AF%D8%A7%D9%86" TargetMode="External"/><Relationship Id="rId80" Type="http://schemas.openxmlformats.org/officeDocument/2006/relationships/hyperlink" Target="http://fa.wikipedia.org/wiki/%D8%A7%D8%B3%D8%AA%D8%A7%D9%86_%D9%84%D8%B1%D8%B3%D8%AA%D8%A7%D9%86" TargetMode="External"/><Relationship Id="rId155" Type="http://schemas.openxmlformats.org/officeDocument/2006/relationships/hyperlink" Target="http://fa.wikipedia.org/wiki/%D8%A7%D8%B3%D8%AA%D8%A7%D9%86_%DA%A9%D8%B1%D8%AF%D8%B3%D8%AA%D8%A7%D9%86" TargetMode="External"/><Relationship Id="rId176" Type="http://schemas.openxmlformats.org/officeDocument/2006/relationships/ctrlProp" Target="../ctrlProps/ctrlProp1.xml"/><Relationship Id="rId17" Type="http://schemas.openxmlformats.org/officeDocument/2006/relationships/hyperlink" Target="http://fa.wikipedia.org/wiki/%D8%A7%D8%B3%D8%AA%D8%A7%D9%86_%DA%A9%D8%B1%D9%85%D8%A7%D9%86%D8%B4%D8%A7%D9%87" TargetMode="External"/><Relationship Id="rId38" Type="http://schemas.openxmlformats.org/officeDocument/2006/relationships/hyperlink" Target="http://fa.wikipedia.org/wiki/%D8%A7%D8%B3%D8%AA%D8%A7%D9%86_%D8%AA%D9%87%D8%B1%D8%A7%D9%86" TargetMode="External"/><Relationship Id="rId59" Type="http://schemas.openxmlformats.org/officeDocument/2006/relationships/hyperlink" Target="http://fa.wikipedia.org/wiki/%D8%A7%D8%B3%D8%AA%D8%A7%D9%86_%DA%A9%D8%B1%D9%85%D8%A7%D9%86" TargetMode="External"/><Relationship Id="rId103" Type="http://schemas.openxmlformats.org/officeDocument/2006/relationships/hyperlink" Target="http://fa.wikipedia.org/wiki/%D8%A7%D8%B3%D8%AA%D8%A7%D9%86_%D8%AE%D8%B1%D8%A7%D8%B3%D8%A7%D9%86_%D8%B1%D8%B6%D9%88%DB%8C" TargetMode="External"/><Relationship Id="rId124" Type="http://schemas.openxmlformats.org/officeDocument/2006/relationships/hyperlink" Target="http://fa.wikipedia.org/wiki/%D8%A7%D8%B3%D8%AA%D8%A7%D9%86_%D8%A8%D9%88%D8%B4%D9%87%D8%B1" TargetMode="External"/><Relationship Id="rId70" Type="http://schemas.openxmlformats.org/officeDocument/2006/relationships/hyperlink" Target="http://fa.wikipedia.org/wiki/%D8%A7%D8%B3%D8%AA%D8%A7%D9%86_%D8%AA%D9%87%D8%B1%D8%A7%D9%86" TargetMode="External"/><Relationship Id="rId91" Type="http://schemas.openxmlformats.org/officeDocument/2006/relationships/hyperlink" Target="http://fa.wikipedia.org/wiki/%D8%A7%D8%B3%D8%AA%D8%A7%D9%86_%D8%AA%D9%87%D8%B1%D8%A7%D9%86" TargetMode="External"/><Relationship Id="rId145" Type="http://schemas.openxmlformats.org/officeDocument/2006/relationships/hyperlink" Target="http://fa.wikipedia.org/wiki/%D8%A7%D8%B3%D8%AA%D8%A7%D9%86_%D8%AE%D8%B1%D8%A7%D8%B3%D8%A7%D9%86_%D8%B1%D8%B6%D9%88%DB%8C" TargetMode="External"/><Relationship Id="rId166" Type="http://schemas.openxmlformats.org/officeDocument/2006/relationships/hyperlink" Target="http://fa.wikipedia.org/wiki/%D8%A7%D8%B3%D8%AA%D8%A7%D9%86_%D8%AA%D9%87%D8%B1%D8%A7%D9%86" TargetMode="External"/><Relationship Id="rId1" Type="http://schemas.openxmlformats.org/officeDocument/2006/relationships/hyperlink" Target="http://fa.wikipedia.org/wiki/%D8%A7%D8%B3%D8%AA%D8%A7%D9%86_%D8%AA%D9%87%D8%B1%D8%A7%D9%86" TargetMode="External"/><Relationship Id="rId28" Type="http://schemas.openxmlformats.org/officeDocument/2006/relationships/hyperlink" Target="http://fa.wikipedia.org/wiki/%D8%A7%D8%B3%D8%AA%D8%A7%D9%86_%D9%81%D8%A7%D8%B1%D8%B3" TargetMode="External"/><Relationship Id="rId49" Type="http://schemas.openxmlformats.org/officeDocument/2006/relationships/hyperlink" Target="http://fa.wikipedia.org/wiki/%D8%A7%D8%B3%D8%AA%D8%A7%D9%86_%D9%85%D8%B1%DA%A9%D8%B2%DB%8C" TargetMode="External"/><Relationship Id="rId114" Type="http://schemas.openxmlformats.org/officeDocument/2006/relationships/hyperlink" Target="http://fa.wikipedia.org/wiki/%D8%A7%D8%B3%D8%AA%D8%A7%D9%86_%DA%A9%D9%87%DA%AF%DB%8C%D9%84%D9%88%DB%8C%D9%87_%D9%88_%D8%A8%D9%88%DB%8C%D8%B1%D8%A7%D8%AD%D9%85%D8%A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9"/>
  <sheetViews>
    <sheetView rightToLeft="1" tabSelected="1" workbookViewId="0">
      <selection activeCell="N15" sqref="N15"/>
    </sheetView>
  </sheetViews>
  <sheetFormatPr defaultRowHeight="14.25"/>
  <cols>
    <col min="1" max="16384" width="9" style="38"/>
  </cols>
  <sheetData>
    <row r="1" spans="1:9">
      <c r="A1" s="39"/>
      <c r="B1" s="39"/>
      <c r="C1" s="39"/>
      <c r="D1" s="39"/>
      <c r="E1" s="39"/>
      <c r="F1" s="39"/>
      <c r="G1" s="39"/>
      <c r="H1" s="39"/>
      <c r="I1" s="39"/>
    </row>
    <row r="2" spans="1:9">
      <c r="A2" s="39"/>
      <c r="B2" s="39"/>
      <c r="C2" s="39"/>
      <c r="D2" s="39"/>
      <c r="E2" s="39"/>
      <c r="F2" s="39"/>
      <c r="G2" s="39"/>
      <c r="H2" s="39"/>
      <c r="I2" s="39"/>
    </row>
    <row r="3" spans="1:9">
      <c r="A3" s="39"/>
      <c r="B3" s="39"/>
      <c r="C3" s="39"/>
      <c r="D3" s="39"/>
      <c r="E3" s="39"/>
      <c r="F3" s="39"/>
      <c r="G3" s="39"/>
      <c r="H3" s="39"/>
      <c r="I3" s="39"/>
    </row>
    <row r="4" spans="1:9">
      <c r="A4" s="39"/>
      <c r="B4" s="39"/>
      <c r="C4" s="39"/>
      <c r="D4" s="39"/>
      <c r="E4" s="39"/>
      <c r="F4" s="39"/>
      <c r="G4" s="39"/>
      <c r="H4" s="39"/>
      <c r="I4" s="39"/>
    </row>
    <row r="5" spans="1:9">
      <c r="A5" s="39"/>
      <c r="B5" s="39"/>
      <c r="C5" s="39"/>
      <c r="D5" s="39"/>
      <c r="E5" s="39"/>
      <c r="F5" s="39"/>
      <c r="G5" s="39"/>
      <c r="H5" s="39"/>
      <c r="I5" s="39"/>
    </row>
    <row r="6" spans="1:9">
      <c r="A6" s="39"/>
      <c r="B6" s="39"/>
      <c r="C6" s="39"/>
      <c r="D6" s="39"/>
      <c r="E6" s="39"/>
      <c r="F6" s="39"/>
      <c r="G6" s="39"/>
      <c r="H6" s="39"/>
      <c r="I6" s="39"/>
    </row>
    <row r="7" spans="1:9">
      <c r="A7" s="39"/>
      <c r="B7" s="39"/>
      <c r="C7" s="39"/>
      <c r="D7" s="39"/>
      <c r="E7" s="39"/>
      <c r="F7" s="39"/>
      <c r="G7" s="39"/>
      <c r="H7" s="39"/>
      <c r="I7" s="39"/>
    </row>
    <row r="8" spans="1:9">
      <c r="A8" s="39"/>
      <c r="B8" s="39"/>
      <c r="C8" s="39"/>
      <c r="D8" s="39"/>
      <c r="E8" s="39"/>
      <c r="F8" s="39"/>
      <c r="G8" s="39"/>
      <c r="H8" s="39"/>
      <c r="I8" s="39"/>
    </row>
    <row r="9" spans="1:9">
      <c r="A9" s="39"/>
      <c r="B9" s="39"/>
      <c r="C9" s="39"/>
      <c r="D9" s="39"/>
      <c r="E9" s="39"/>
      <c r="F9" s="39"/>
      <c r="G9" s="39"/>
      <c r="H9" s="39"/>
      <c r="I9" s="39"/>
    </row>
    <row r="10" spans="1:9">
      <c r="A10" s="39"/>
      <c r="B10" s="39"/>
      <c r="C10" s="39"/>
      <c r="D10" s="39"/>
      <c r="E10" s="39"/>
      <c r="F10" s="39"/>
      <c r="G10" s="39"/>
      <c r="H10" s="39"/>
      <c r="I10" s="39"/>
    </row>
    <row r="11" spans="1:9">
      <c r="A11" s="39"/>
      <c r="B11" s="39"/>
      <c r="C11" s="39"/>
      <c r="D11" s="39"/>
      <c r="E11" s="39"/>
      <c r="F11" s="39"/>
      <c r="G11" s="39"/>
      <c r="H11" s="39"/>
      <c r="I11" s="39"/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s="39"/>
      <c r="B13" s="39"/>
      <c r="C13" s="39"/>
      <c r="D13" s="39"/>
      <c r="E13" s="39"/>
      <c r="F13" s="39"/>
      <c r="G13" s="39"/>
      <c r="H13" s="39"/>
      <c r="I13" s="39"/>
    </row>
    <row r="14" spans="1:9">
      <c r="A14" s="39"/>
      <c r="B14" s="39"/>
      <c r="C14" s="39"/>
      <c r="D14" s="39"/>
      <c r="E14" s="39"/>
      <c r="F14" s="39"/>
      <c r="G14" s="39"/>
      <c r="H14" s="39"/>
      <c r="I14" s="39"/>
    </row>
    <row r="15" spans="1:9">
      <c r="A15" s="39"/>
      <c r="B15" s="39"/>
      <c r="C15" s="39"/>
      <c r="D15" s="39"/>
      <c r="E15" s="39"/>
      <c r="F15" s="39"/>
      <c r="G15" s="39"/>
      <c r="H15" s="39"/>
      <c r="I15" s="39"/>
    </row>
    <row r="16" spans="1:9">
      <c r="A16" s="39"/>
      <c r="B16" s="39"/>
      <c r="C16" s="39"/>
      <c r="D16" s="39"/>
      <c r="E16" s="39"/>
      <c r="F16" s="39"/>
      <c r="G16" s="39"/>
      <c r="H16" s="39"/>
      <c r="I16" s="39"/>
    </row>
    <row r="17" spans="1:9">
      <c r="A17" s="39"/>
      <c r="B17" s="39"/>
      <c r="C17" s="39"/>
      <c r="D17" s="39"/>
      <c r="E17" s="39"/>
      <c r="F17" s="39"/>
      <c r="G17" s="39"/>
      <c r="H17" s="39"/>
      <c r="I17" s="39"/>
    </row>
    <row r="18" spans="1:9">
      <c r="A18" s="39"/>
      <c r="B18" s="39"/>
      <c r="C18" s="39"/>
      <c r="D18" s="39"/>
      <c r="E18" s="39"/>
      <c r="F18" s="39"/>
      <c r="G18" s="39"/>
      <c r="H18" s="39"/>
      <c r="I18" s="39"/>
    </row>
    <row r="19" spans="1:9">
      <c r="A19" s="39"/>
      <c r="B19" s="39"/>
      <c r="C19" s="39"/>
      <c r="D19" s="39"/>
      <c r="E19" s="39"/>
      <c r="F19" s="39"/>
      <c r="G19" s="39"/>
      <c r="H19" s="39"/>
      <c r="I19" s="39"/>
    </row>
    <row r="20" spans="1:9">
      <c r="A20" s="39"/>
      <c r="B20" s="39"/>
      <c r="C20" s="39"/>
      <c r="D20" s="39"/>
      <c r="E20" s="39"/>
      <c r="F20" s="39"/>
      <c r="G20" s="39"/>
      <c r="H20" s="39"/>
      <c r="I20" s="39"/>
    </row>
    <row r="21" spans="1:9">
      <c r="A21" s="39"/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s="39"/>
      <c r="B23" s="39"/>
      <c r="C23" s="39"/>
      <c r="D23" s="39"/>
      <c r="E23" s="39"/>
      <c r="F23" s="39"/>
      <c r="G23" s="39"/>
      <c r="H23" s="39"/>
      <c r="I23" s="39"/>
    </row>
    <row r="24" spans="1:9">
      <c r="A24" s="39"/>
      <c r="B24" s="39"/>
      <c r="C24" s="39"/>
      <c r="D24" s="39"/>
      <c r="E24" s="39"/>
      <c r="F24" s="39"/>
      <c r="G24" s="39"/>
      <c r="H24" s="39"/>
      <c r="I24" s="39"/>
    </row>
    <row r="25" spans="1:9">
      <c r="A25" s="39"/>
      <c r="B25" s="39"/>
      <c r="C25" s="39"/>
      <c r="D25" s="39"/>
      <c r="E25" s="39"/>
      <c r="F25" s="39"/>
      <c r="G25" s="39"/>
      <c r="H25" s="39"/>
      <c r="I25" s="39"/>
    </row>
    <row r="26" spans="1:9">
      <c r="A26" s="39"/>
      <c r="B26" s="39"/>
      <c r="C26" s="39"/>
      <c r="D26" s="39"/>
      <c r="E26" s="39"/>
      <c r="F26" s="39"/>
      <c r="G26" s="39"/>
      <c r="H26" s="39"/>
      <c r="I26" s="39"/>
    </row>
    <row r="27" spans="1:9">
      <c r="A27" s="39"/>
      <c r="B27" s="39"/>
      <c r="C27" s="39"/>
      <c r="D27" s="39"/>
      <c r="E27" s="39"/>
      <c r="F27" s="39"/>
      <c r="G27" s="39"/>
      <c r="H27" s="39"/>
      <c r="I27" s="39"/>
    </row>
    <row r="28" spans="1:9">
      <c r="A28" s="39"/>
      <c r="B28" s="39"/>
      <c r="C28" s="39"/>
      <c r="D28" s="39"/>
      <c r="E28" s="39"/>
      <c r="F28" s="39"/>
      <c r="G28" s="39"/>
      <c r="H28" s="39"/>
      <c r="I28" s="39"/>
    </row>
    <row r="29" spans="1:9">
      <c r="A29" s="39"/>
      <c r="B29" s="39"/>
      <c r="C29" s="39"/>
      <c r="D29" s="39"/>
      <c r="E29" s="39"/>
      <c r="F29" s="39"/>
      <c r="G29" s="39"/>
      <c r="H29" s="39"/>
      <c r="I29" s="39"/>
    </row>
  </sheetData>
  <sheetProtection password="E308" sheet="1" objects="1" scenarios="1"/>
  <mergeCells count="1">
    <mergeCell ref="A1:I29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I36"/>
  <sheetViews>
    <sheetView rightToLeft="1" topLeftCell="A13" zoomScaleNormal="100" workbookViewId="0">
      <selection activeCell="I17" sqref="I17"/>
    </sheetView>
  </sheetViews>
  <sheetFormatPr defaultColWidth="9.125" defaultRowHeight="19.5"/>
  <cols>
    <col min="1" max="1" width="7.75" style="8" customWidth="1"/>
    <col min="2" max="2" width="9.125" style="8"/>
    <col min="3" max="3" width="17.25" style="4" customWidth="1"/>
    <col min="4" max="4" width="29.25" style="8" customWidth="1"/>
    <col min="5" max="5" width="13.75" style="8" customWidth="1"/>
    <col min="6" max="6" width="14.75" style="8" customWidth="1"/>
    <col min="7" max="23" width="9.125" style="8" customWidth="1"/>
    <col min="24" max="26" width="9.125" style="8" hidden="1" customWidth="1"/>
    <col min="27" max="27" width="44.125" style="8" hidden="1" customWidth="1"/>
    <col min="28" max="30" width="9.125" style="8" hidden="1" customWidth="1"/>
    <col min="31" max="31" width="12.25" style="8" hidden="1" customWidth="1"/>
    <col min="32" max="451" width="9.125" style="8" hidden="1" customWidth="1"/>
    <col min="452" max="494" width="9.125" style="8" customWidth="1"/>
    <col min="495" max="16384" width="9.125" style="8"/>
  </cols>
  <sheetData>
    <row r="1" spans="1:450" ht="33" customHeight="1" thickTop="1">
      <c r="A1" s="67"/>
      <c r="B1" s="68"/>
      <c r="C1" s="65" t="s">
        <v>566</v>
      </c>
      <c r="D1" s="65"/>
      <c r="E1" s="65"/>
      <c r="F1" s="66"/>
      <c r="Z1" s="56">
        <v>2</v>
      </c>
      <c r="AA1" s="57"/>
    </row>
    <row r="2" spans="1:450" ht="33" customHeight="1" thickBot="1">
      <c r="A2" s="69"/>
      <c r="B2" s="64"/>
      <c r="C2" s="37" t="s">
        <v>565</v>
      </c>
      <c r="D2" s="64" t="s">
        <v>567</v>
      </c>
      <c r="E2" s="64"/>
      <c r="F2" s="13" t="s">
        <v>568</v>
      </c>
      <c r="AA2" s="9" t="s">
        <v>524</v>
      </c>
    </row>
    <row r="3" spans="1:450" ht="12" customHeight="1" thickTop="1">
      <c r="AA3" s="9" t="s">
        <v>521</v>
      </c>
      <c r="AF3" s="9" t="s">
        <v>55</v>
      </c>
      <c r="AG3" s="9" t="s">
        <v>56</v>
      </c>
      <c r="AH3" s="9" t="s">
        <v>57</v>
      </c>
      <c r="AI3" s="9" t="s">
        <v>58</v>
      </c>
    </row>
    <row r="4" spans="1:450" ht="30" customHeight="1">
      <c r="A4" s="12" t="s">
        <v>525</v>
      </c>
      <c r="B4" s="70" t="s">
        <v>520</v>
      </c>
      <c r="C4" s="70"/>
      <c r="D4" s="90" t="str">
        <f>IF(F7=AF3,IF(E10=AF4,IF(C16=1,AA2,AA3),IF(E10=AG4,IF(C16=1,AA3,AA4),IF(C16=1,AA4,AA5))),IF(F7=AH3,IF(E10=AF4,AA3,IF(E10=AG4,AA4,AA5)),IF(F7=AI3,AA5,IF(E10=AF4,IF(C16=1,IF(Z1=1,AA2,AA3),AA3),IF(E10=AG4,IF(C16=1,IF(Z1=1,AA3,AA4),AA4),IF(C16=1,IF(Z1=1,AA4,AA5),AA5))))))</f>
        <v>گروه 4: ساختمانهای بدون نیاز به صرفه‌جویی در مصرف انرژی</v>
      </c>
      <c r="E4" s="90"/>
      <c r="F4" s="90"/>
      <c r="AA4" s="9" t="s">
        <v>522</v>
      </c>
      <c r="AF4" s="9" t="s">
        <v>73</v>
      </c>
      <c r="AG4" s="9" t="s">
        <v>78</v>
      </c>
      <c r="AH4" s="9" t="s">
        <v>325</v>
      </c>
      <c r="AI4" s="9"/>
    </row>
    <row r="5" spans="1:450" ht="21.75">
      <c r="A5" s="71" t="s">
        <v>62</v>
      </c>
      <c r="B5" s="60" t="s">
        <v>515</v>
      </c>
      <c r="C5" s="60"/>
      <c r="D5" s="60"/>
      <c r="E5" s="60"/>
      <c r="F5" s="60"/>
      <c r="Z5" s="16"/>
      <c r="AA5" s="9" t="s">
        <v>523</v>
      </c>
    </row>
    <row r="6" spans="1:450">
      <c r="A6" s="71"/>
      <c r="B6" s="61" t="s">
        <v>61</v>
      </c>
      <c r="C6" s="48" t="s">
        <v>76</v>
      </c>
      <c r="D6" s="48"/>
      <c r="E6" s="48"/>
      <c r="F6" s="7" t="s">
        <v>75</v>
      </c>
      <c r="Z6" s="16"/>
      <c r="AD6" s="50" t="s">
        <v>63</v>
      </c>
      <c r="AE6" s="8" t="s">
        <v>71</v>
      </c>
      <c r="AF6" s="1" t="s">
        <v>59</v>
      </c>
      <c r="AG6" s="1" t="s">
        <v>57</v>
      </c>
      <c r="AH6" s="1" t="s">
        <v>55</v>
      </c>
      <c r="AI6" s="1" t="s">
        <v>55</v>
      </c>
      <c r="AJ6" s="1" t="s">
        <v>57</v>
      </c>
      <c r="AK6" s="1" t="s">
        <v>58</v>
      </c>
      <c r="AL6" s="1" t="s">
        <v>58</v>
      </c>
      <c r="AM6" s="1" t="s">
        <v>56</v>
      </c>
      <c r="AN6" s="1" t="s">
        <v>56</v>
      </c>
      <c r="AO6" s="1" t="s">
        <v>58</v>
      </c>
      <c r="AP6" s="1" t="s">
        <v>57</v>
      </c>
      <c r="AQ6" s="1" t="s">
        <v>56</v>
      </c>
      <c r="AR6" s="1" t="s">
        <v>57</v>
      </c>
      <c r="AS6" s="1" t="s">
        <v>55</v>
      </c>
      <c r="AT6" s="1" t="s">
        <v>58</v>
      </c>
      <c r="AU6" s="1" t="s">
        <v>58</v>
      </c>
      <c r="AV6" s="1" t="s">
        <v>58</v>
      </c>
      <c r="AW6" s="1" t="s">
        <v>57</v>
      </c>
      <c r="AX6" s="1" t="s">
        <v>57</v>
      </c>
      <c r="AY6" s="1" t="s">
        <v>58</v>
      </c>
      <c r="AZ6" s="1" t="s">
        <v>57</v>
      </c>
      <c r="BA6" s="1" t="s">
        <v>57</v>
      </c>
      <c r="BB6" s="1" t="s">
        <v>56</v>
      </c>
      <c r="BC6" s="1" t="s">
        <v>55</v>
      </c>
      <c r="BD6" s="1" t="s">
        <v>56</v>
      </c>
      <c r="BE6" s="1" t="s">
        <v>55</v>
      </c>
      <c r="BF6" s="1" t="s">
        <v>58</v>
      </c>
      <c r="BG6" s="1" t="s">
        <v>56</v>
      </c>
      <c r="BH6" s="1" t="s">
        <v>56</v>
      </c>
      <c r="BI6" s="1" t="s">
        <v>56</v>
      </c>
      <c r="BJ6" s="1" t="s">
        <v>56</v>
      </c>
      <c r="BK6" s="1" t="s">
        <v>56</v>
      </c>
      <c r="BL6" s="1" t="s">
        <v>56</v>
      </c>
      <c r="BM6" s="1" t="s">
        <v>58</v>
      </c>
      <c r="BN6" s="1" t="s">
        <v>58</v>
      </c>
      <c r="BO6" s="1" t="s">
        <v>57</v>
      </c>
      <c r="BP6" s="1" t="s">
        <v>56</v>
      </c>
      <c r="BQ6" s="1" t="s">
        <v>55</v>
      </c>
      <c r="BR6" s="1" t="s">
        <v>58</v>
      </c>
      <c r="BS6" s="1" t="s">
        <v>57</v>
      </c>
      <c r="BT6" s="1" t="s">
        <v>57</v>
      </c>
      <c r="BU6" s="1" t="s">
        <v>57</v>
      </c>
      <c r="BV6" s="1" t="s">
        <v>58</v>
      </c>
      <c r="BW6" s="1" t="s">
        <v>58</v>
      </c>
      <c r="BX6" s="1" t="s">
        <v>56</v>
      </c>
      <c r="BY6" s="1" t="s">
        <v>56</v>
      </c>
      <c r="BZ6" s="1" t="s">
        <v>56</v>
      </c>
      <c r="CA6" s="1" t="s">
        <v>56</v>
      </c>
      <c r="CB6" s="1" t="s">
        <v>55</v>
      </c>
      <c r="CC6" s="1" t="s">
        <v>56</v>
      </c>
      <c r="CD6" s="1" t="s">
        <v>57</v>
      </c>
      <c r="CE6" s="1" t="s">
        <v>55</v>
      </c>
      <c r="CF6" s="1" t="s">
        <v>55</v>
      </c>
      <c r="CG6" s="1" t="s">
        <v>57</v>
      </c>
      <c r="CH6" s="1" t="s">
        <v>58</v>
      </c>
      <c r="CI6" s="1" t="s">
        <v>55</v>
      </c>
    </row>
    <row r="7" spans="1:450">
      <c r="A7" s="71"/>
      <c r="B7" s="61"/>
      <c r="C7" s="51" t="s">
        <v>59</v>
      </c>
      <c r="D7" s="51"/>
      <c r="E7" s="51"/>
      <c r="F7" s="89" t="str">
        <f>LOOKUP(C7,AF7:CI7,AF6:CI6)</f>
        <v>-</v>
      </c>
      <c r="Z7" s="16"/>
      <c r="AD7" s="50"/>
      <c r="AF7" s="1" t="s">
        <v>59</v>
      </c>
      <c r="AG7" s="1" t="s">
        <v>29</v>
      </c>
      <c r="AH7" s="1" t="s">
        <v>5</v>
      </c>
      <c r="AI7" s="1" t="s">
        <v>4</v>
      </c>
      <c r="AJ7" s="1" t="s">
        <v>32</v>
      </c>
      <c r="AK7" s="1" t="s">
        <v>48</v>
      </c>
      <c r="AL7" s="1" t="s">
        <v>41</v>
      </c>
      <c r="AM7" s="1" t="s">
        <v>13</v>
      </c>
      <c r="AN7" s="1" t="s">
        <v>10</v>
      </c>
      <c r="AO7" s="1" t="s">
        <v>49</v>
      </c>
      <c r="AP7" s="1" t="s">
        <v>37</v>
      </c>
      <c r="AQ7" s="1" t="s">
        <v>14</v>
      </c>
      <c r="AR7" s="1" t="s">
        <v>30</v>
      </c>
      <c r="AS7" s="1" t="s">
        <v>1</v>
      </c>
      <c r="AT7" s="1" t="s">
        <v>47</v>
      </c>
      <c r="AU7" s="1" t="s">
        <v>52</v>
      </c>
      <c r="AV7" s="1" t="s">
        <v>50</v>
      </c>
      <c r="AW7" s="1" t="s">
        <v>31</v>
      </c>
      <c r="AX7" s="1" t="s">
        <v>34</v>
      </c>
      <c r="AY7" s="1" t="s">
        <v>42</v>
      </c>
      <c r="AZ7" s="1" t="s">
        <v>28</v>
      </c>
      <c r="BA7" s="1" t="s">
        <v>38</v>
      </c>
      <c r="BB7" s="1" t="s">
        <v>16</v>
      </c>
      <c r="BC7" s="1" t="s">
        <v>7</v>
      </c>
      <c r="BD7" s="1" t="s">
        <v>22</v>
      </c>
      <c r="BE7" s="1" t="s">
        <v>8</v>
      </c>
      <c r="BF7" s="1" t="s">
        <v>53</v>
      </c>
      <c r="BG7" s="1" t="s">
        <v>19</v>
      </c>
      <c r="BH7" s="1" t="s">
        <v>15</v>
      </c>
      <c r="BI7" s="1" t="s">
        <v>24</v>
      </c>
      <c r="BJ7" s="1" t="s">
        <v>17</v>
      </c>
      <c r="BK7" s="1" t="s">
        <v>18</v>
      </c>
      <c r="BL7" s="1" t="s">
        <v>25</v>
      </c>
      <c r="BM7" s="1" t="s">
        <v>51</v>
      </c>
      <c r="BN7" s="1" t="s">
        <v>54</v>
      </c>
      <c r="BO7" s="1" t="s">
        <v>40</v>
      </c>
      <c r="BP7" s="1" t="s">
        <v>21</v>
      </c>
      <c r="BQ7" s="1" t="s">
        <v>9</v>
      </c>
      <c r="BR7" s="1" t="s">
        <v>46</v>
      </c>
      <c r="BS7" s="1" t="s">
        <v>39</v>
      </c>
      <c r="BT7" s="1" t="s">
        <v>33</v>
      </c>
      <c r="BU7" s="1" t="s">
        <v>35</v>
      </c>
      <c r="BV7" s="1" t="s">
        <v>44</v>
      </c>
      <c r="BW7" s="1" t="s">
        <v>43</v>
      </c>
      <c r="BX7" s="1" t="s">
        <v>26</v>
      </c>
      <c r="BY7" s="1" t="s">
        <v>20</v>
      </c>
      <c r="BZ7" s="1" t="s">
        <v>12</v>
      </c>
      <c r="CA7" s="1" t="s">
        <v>11</v>
      </c>
      <c r="CB7" s="1" t="s">
        <v>6</v>
      </c>
      <c r="CC7" s="1" t="s">
        <v>23</v>
      </c>
      <c r="CD7" s="1" t="s">
        <v>27</v>
      </c>
      <c r="CE7" s="1" t="s">
        <v>0</v>
      </c>
      <c r="CF7" s="1" t="s">
        <v>3</v>
      </c>
      <c r="CG7" s="1" t="s">
        <v>36</v>
      </c>
      <c r="CH7" s="1" t="s">
        <v>45</v>
      </c>
      <c r="CI7" s="1" t="s">
        <v>2</v>
      </c>
    </row>
    <row r="8" spans="1:450" ht="21.75">
      <c r="A8" s="71"/>
      <c r="B8" s="60" t="s">
        <v>60</v>
      </c>
      <c r="C8" s="60"/>
      <c r="D8" s="60"/>
      <c r="E8" s="60"/>
      <c r="F8" s="60"/>
      <c r="Z8" s="16"/>
      <c r="AD8" s="50" t="s">
        <v>65</v>
      </c>
      <c r="AE8" s="8" t="s">
        <v>66</v>
      </c>
      <c r="AF8" s="8" t="s">
        <v>59</v>
      </c>
      <c r="AG8" s="8">
        <v>1</v>
      </c>
      <c r="AH8" s="8">
        <v>2</v>
      </c>
      <c r="AI8" s="8">
        <v>3</v>
      </c>
      <c r="AJ8" s="8">
        <v>4</v>
      </c>
      <c r="AK8" s="8">
        <v>5</v>
      </c>
      <c r="AL8" s="8">
        <v>11</v>
      </c>
      <c r="AM8" s="8">
        <v>12</v>
      </c>
      <c r="AN8" s="8">
        <v>13</v>
      </c>
      <c r="AO8" s="8">
        <v>14</v>
      </c>
      <c r="AP8" s="8">
        <v>15</v>
      </c>
      <c r="AQ8" s="8">
        <v>16</v>
      </c>
      <c r="AR8" s="8">
        <v>17</v>
      </c>
      <c r="AS8" s="8">
        <v>18</v>
      </c>
      <c r="AT8" s="8">
        <v>6</v>
      </c>
      <c r="AU8" s="8">
        <v>7</v>
      </c>
      <c r="AV8" s="8">
        <v>19</v>
      </c>
      <c r="AW8" s="8">
        <v>20</v>
      </c>
      <c r="AX8" s="8">
        <v>21</v>
      </c>
      <c r="AY8" s="8">
        <v>22</v>
      </c>
      <c r="AZ8" s="8">
        <v>23</v>
      </c>
      <c r="BA8" s="8">
        <v>8</v>
      </c>
      <c r="BB8" s="8">
        <v>24</v>
      </c>
      <c r="BC8" s="8">
        <v>25</v>
      </c>
      <c r="BD8" s="8">
        <v>26</v>
      </c>
      <c r="BE8" s="8">
        <v>9</v>
      </c>
      <c r="BF8" s="8">
        <v>27</v>
      </c>
      <c r="BG8" s="8">
        <v>28</v>
      </c>
      <c r="BH8" s="8">
        <v>29</v>
      </c>
      <c r="BI8" s="8">
        <v>30</v>
      </c>
      <c r="BJ8" s="8">
        <v>31</v>
      </c>
      <c r="BK8" s="8">
        <v>10</v>
      </c>
      <c r="BL8" s="8">
        <v>32</v>
      </c>
      <c r="BM8" s="8">
        <v>33</v>
      </c>
      <c r="BN8" s="8">
        <v>34</v>
      </c>
      <c r="BO8" s="8">
        <v>35</v>
      </c>
      <c r="BP8" s="8">
        <v>36</v>
      </c>
      <c r="BQ8" s="8">
        <v>37</v>
      </c>
      <c r="BR8" s="8">
        <v>38</v>
      </c>
      <c r="BS8" s="8">
        <v>39</v>
      </c>
      <c r="BT8" s="8">
        <v>40</v>
      </c>
      <c r="BU8" s="8">
        <v>41</v>
      </c>
      <c r="BV8" s="8">
        <v>42</v>
      </c>
      <c r="BW8" s="8">
        <v>43</v>
      </c>
      <c r="BX8" s="8">
        <v>44</v>
      </c>
      <c r="BY8" s="8">
        <v>45</v>
      </c>
      <c r="BZ8" s="8">
        <v>46</v>
      </c>
      <c r="CA8" s="8">
        <v>47</v>
      </c>
      <c r="CB8" s="8">
        <v>48</v>
      </c>
      <c r="CC8" s="8">
        <v>49</v>
      </c>
      <c r="CD8" s="8">
        <v>50</v>
      </c>
      <c r="CE8" s="8">
        <v>52</v>
      </c>
      <c r="CF8" s="8">
        <v>53</v>
      </c>
      <c r="CG8" s="8">
        <v>54</v>
      </c>
      <c r="CH8" s="8">
        <v>55</v>
      </c>
      <c r="CI8" s="8">
        <v>56</v>
      </c>
      <c r="CJ8" s="8">
        <v>57</v>
      </c>
      <c r="CK8" s="8">
        <v>51</v>
      </c>
      <c r="CL8" s="8">
        <v>58</v>
      </c>
      <c r="CM8" s="8">
        <v>59</v>
      </c>
      <c r="CN8" s="8">
        <v>60</v>
      </c>
      <c r="CO8" s="8">
        <v>61</v>
      </c>
      <c r="CP8" s="8">
        <v>62</v>
      </c>
      <c r="CQ8" s="8">
        <v>63</v>
      </c>
      <c r="CR8" s="8">
        <v>64</v>
      </c>
      <c r="CS8" s="8">
        <v>65</v>
      </c>
      <c r="CT8" s="8">
        <v>66</v>
      </c>
      <c r="CU8" s="8">
        <v>67</v>
      </c>
      <c r="CV8" s="8">
        <v>68</v>
      </c>
      <c r="CW8" s="8">
        <v>69</v>
      </c>
      <c r="CX8" s="8">
        <v>70</v>
      </c>
      <c r="CY8" s="8">
        <v>71</v>
      </c>
      <c r="CZ8" s="8">
        <v>72</v>
      </c>
      <c r="DA8" s="8">
        <v>73</v>
      </c>
      <c r="DB8" s="8">
        <v>74</v>
      </c>
      <c r="DC8" s="8">
        <v>75</v>
      </c>
      <c r="DD8" s="8">
        <v>76</v>
      </c>
      <c r="DE8" s="8">
        <v>77</v>
      </c>
      <c r="DF8" s="8">
        <v>78</v>
      </c>
      <c r="DG8" s="8">
        <v>79</v>
      </c>
      <c r="DH8" s="8">
        <v>80</v>
      </c>
      <c r="DI8" s="8">
        <v>81</v>
      </c>
      <c r="DJ8" s="8">
        <v>82</v>
      </c>
      <c r="DK8" s="8">
        <v>83</v>
      </c>
      <c r="DL8" s="8">
        <v>84</v>
      </c>
      <c r="DM8" s="8">
        <v>85</v>
      </c>
      <c r="DN8" s="8">
        <v>86</v>
      </c>
      <c r="DO8" s="8">
        <v>87</v>
      </c>
      <c r="DP8" s="8">
        <v>88</v>
      </c>
      <c r="DQ8" s="8">
        <v>89</v>
      </c>
      <c r="DR8" s="8">
        <v>90</v>
      </c>
      <c r="DS8" s="8">
        <v>91</v>
      </c>
      <c r="DT8" s="8">
        <v>92</v>
      </c>
      <c r="DU8" s="8">
        <v>93</v>
      </c>
      <c r="DV8" s="8">
        <v>94</v>
      </c>
      <c r="DW8" s="8">
        <v>95</v>
      </c>
      <c r="DX8" s="8">
        <v>96</v>
      </c>
      <c r="DY8" s="8">
        <v>97</v>
      </c>
      <c r="DZ8" s="8">
        <v>98</v>
      </c>
      <c r="EA8" s="8">
        <v>99</v>
      </c>
      <c r="EB8" s="8">
        <v>100</v>
      </c>
      <c r="EC8" s="8">
        <v>101</v>
      </c>
      <c r="ED8" s="8">
        <v>102</v>
      </c>
      <c r="EE8" s="8">
        <v>103</v>
      </c>
      <c r="EF8" s="8">
        <v>104</v>
      </c>
      <c r="EG8" s="8">
        <v>105</v>
      </c>
      <c r="EH8" s="8">
        <v>106</v>
      </c>
      <c r="EI8" s="8">
        <v>107</v>
      </c>
      <c r="EJ8" s="8">
        <v>108</v>
      </c>
      <c r="EK8" s="8">
        <v>109</v>
      </c>
      <c r="EL8" s="8">
        <v>110</v>
      </c>
      <c r="EM8" s="8">
        <v>111</v>
      </c>
      <c r="EN8" s="8">
        <v>112</v>
      </c>
      <c r="EO8" s="8">
        <v>113</v>
      </c>
      <c r="EP8" s="8">
        <v>114</v>
      </c>
      <c r="EQ8" s="8">
        <v>115</v>
      </c>
      <c r="ER8" s="8">
        <v>116</v>
      </c>
      <c r="ES8" s="8">
        <v>117</v>
      </c>
      <c r="ET8" s="8">
        <v>118</v>
      </c>
      <c r="EU8" s="8">
        <v>119</v>
      </c>
      <c r="EV8" s="8">
        <v>120</v>
      </c>
      <c r="EW8" s="8">
        <v>121</v>
      </c>
      <c r="EX8" s="8">
        <v>122</v>
      </c>
      <c r="EY8" s="8">
        <v>123</v>
      </c>
      <c r="EZ8" s="8">
        <v>124</v>
      </c>
      <c r="FA8" s="8">
        <v>125</v>
      </c>
      <c r="FB8" s="8">
        <v>126</v>
      </c>
      <c r="FC8" s="8">
        <v>127</v>
      </c>
      <c r="FD8" s="8">
        <v>128</v>
      </c>
      <c r="FE8" s="8">
        <v>246</v>
      </c>
      <c r="FF8" s="8">
        <v>129</v>
      </c>
      <c r="FG8" s="8">
        <v>130</v>
      </c>
      <c r="FH8" s="8">
        <v>131</v>
      </c>
      <c r="FI8" s="8">
        <v>132</v>
      </c>
      <c r="FJ8" s="8">
        <v>134</v>
      </c>
      <c r="FK8" s="8">
        <v>135</v>
      </c>
      <c r="FL8" s="8">
        <v>133</v>
      </c>
      <c r="FM8" s="8">
        <v>136</v>
      </c>
      <c r="FN8" s="8">
        <v>137</v>
      </c>
      <c r="FO8" s="8">
        <v>138</v>
      </c>
      <c r="FP8" s="8">
        <v>139</v>
      </c>
      <c r="FQ8" s="8">
        <v>140</v>
      </c>
      <c r="FR8" s="8">
        <v>141</v>
      </c>
      <c r="FS8" s="8">
        <v>142</v>
      </c>
      <c r="FT8" s="8">
        <v>143</v>
      </c>
      <c r="FU8" s="8">
        <v>144</v>
      </c>
      <c r="FV8" s="8">
        <v>145</v>
      </c>
      <c r="FW8" s="8">
        <v>146</v>
      </c>
      <c r="FX8" s="8">
        <v>147</v>
      </c>
      <c r="FY8" s="8">
        <v>148</v>
      </c>
      <c r="FZ8" s="8">
        <v>149</v>
      </c>
      <c r="GA8" s="8">
        <v>150</v>
      </c>
      <c r="GB8" s="8">
        <v>151</v>
      </c>
      <c r="GC8" s="8">
        <v>152</v>
      </c>
      <c r="GD8" s="8">
        <v>153</v>
      </c>
      <c r="GE8" s="8">
        <v>154</v>
      </c>
      <c r="GF8" s="8">
        <v>155</v>
      </c>
      <c r="GG8" s="8">
        <v>156</v>
      </c>
      <c r="GH8" s="8">
        <v>157</v>
      </c>
      <c r="GI8" s="8">
        <v>158</v>
      </c>
      <c r="GJ8" s="8">
        <v>159</v>
      </c>
      <c r="GK8" s="8">
        <v>160</v>
      </c>
      <c r="GL8" s="8">
        <v>161</v>
      </c>
      <c r="GM8" s="8">
        <v>162</v>
      </c>
      <c r="GN8" s="8">
        <v>163</v>
      </c>
      <c r="GO8" s="8">
        <v>164</v>
      </c>
      <c r="GP8" s="8">
        <v>165</v>
      </c>
      <c r="GQ8" s="8">
        <v>166</v>
      </c>
      <c r="GR8" s="8">
        <v>168</v>
      </c>
      <c r="GS8" s="8">
        <v>167</v>
      </c>
      <c r="GT8" s="8">
        <v>169</v>
      </c>
      <c r="GU8" s="8">
        <v>170</v>
      </c>
      <c r="GV8" s="8">
        <v>171</v>
      </c>
      <c r="GW8" s="8">
        <v>172</v>
      </c>
      <c r="GX8" s="8">
        <v>173</v>
      </c>
      <c r="GY8" s="8">
        <v>174</v>
      </c>
      <c r="GZ8" s="8">
        <v>175</v>
      </c>
      <c r="HA8" s="8">
        <v>176</v>
      </c>
      <c r="HB8" s="8">
        <v>177</v>
      </c>
      <c r="HC8" s="8">
        <v>178</v>
      </c>
      <c r="HD8" s="8">
        <v>179</v>
      </c>
      <c r="HE8" s="8">
        <v>180</v>
      </c>
      <c r="HF8" s="8">
        <v>181</v>
      </c>
      <c r="HG8" s="8">
        <v>182</v>
      </c>
      <c r="HH8" s="8">
        <v>183</v>
      </c>
      <c r="HI8" s="8">
        <v>184</v>
      </c>
      <c r="HJ8" s="8">
        <v>185</v>
      </c>
      <c r="HK8" s="8">
        <v>186</v>
      </c>
      <c r="HL8" s="8">
        <v>187</v>
      </c>
      <c r="HM8" s="8">
        <v>188</v>
      </c>
      <c r="HN8" s="8">
        <v>189</v>
      </c>
      <c r="HO8" s="8">
        <v>190</v>
      </c>
      <c r="HP8" s="8">
        <v>191</v>
      </c>
      <c r="HQ8" s="8">
        <v>192</v>
      </c>
      <c r="HR8" s="8">
        <v>193</v>
      </c>
      <c r="HS8" s="8">
        <v>195</v>
      </c>
      <c r="HT8" s="8">
        <v>194</v>
      </c>
      <c r="HU8" s="8">
        <v>196</v>
      </c>
      <c r="HV8" s="8">
        <v>197</v>
      </c>
      <c r="HW8" s="8">
        <v>198</v>
      </c>
      <c r="HX8" s="8">
        <v>199</v>
      </c>
      <c r="HY8" s="8">
        <v>200</v>
      </c>
      <c r="HZ8" s="8">
        <v>201</v>
      </c>
      <c r="IA8" s="8">
        <v>202</v>
      </c>
      <c r="IB8" s="8">
        <v>203</v>
      </c>
      <c r="IC8" s="8">
        <v>204</v>
      </c>
      <c r="ID8" s="8">
        <v>205</v>
      </c>
      <c r="IE8" s="8">
        <v>206</v>
      </c>
      <c r="IF8" s="8">
        <v>207</v>
      </c>
      <c r="IG8" s="8">
        <v>208</v>
      </c>
      <c r="IH8" s="8">
        <v>209</v>
      </c>
      <c r="II8" s="8">
        <v>210</v>
      </c>
      <c r="IJ8" s="8">
        <v>211</v>
      </c>
      <c r="IK8" s="8">
        <v>212</v>
      </c>
      <c r="IL8" s="8">
        <v>213</v>
      </c>
      <c r="IM8" s="8">
        <v>214</v>
      </c>
      <c r="IN8" s="8">
        <v>215</v>
      </c>
      <c r="IO8" s="8">
        <v>216</v>
      </c>
      <c r="IP8" s="8">
        <v>217</v>
      </c>
      <c r="IQ8" s="8">
        <v>218</v>
      </c>
      <c r="IR8" s="8">
        <v>219</v>
      </c>
      <c r="IS8" s="8">
        <v>220</v>
      </c>
      <c r="IT8" s="8">
        <v>221</v>
      </c>
      <c r="IU8" s="8">
        <v>222</v>
      </c>
      <c r="IV8" s="8">
        <v>223</v>
      </c>
      <c r="IW8" s="8">
        <v>224</v>
      </c>
      <c r="IX8" s="8">
        <v>225</v>
      </c>
      <c r="IY8" s="8">
        <v>226</v>
      </c>
      <c r="IZ8" s="8">
        <v>227</v>
      </c>
      <c r="JA8" s="8">
        <v>228</v>
      </c>
      <c r="JB8" s="8">
        <v>229</v>
      </c>
      <c r="JC8" s="8">
        <v>230</v>
      </c>
      <c r="JD8" s="8">
        <v>231</v>
      </c>
      <c r="JE8" s="8">
        <v>232</v>
      </c>
      <c r="JF8" s="8">
        <v>233</v>
      </c>
      <c r="JG8" s="8">
        <v>234</v>
      </c>
      <c r="JH8" s="8">
        <v>235</v>
      </c>
      <c r="JI8" s="8">
        <v>236</v>
      </c>
      <c r="JJ8" s="8">
        <v>237</v>
      </c>
      <c r="JK8" s="8">
        <v>238</v>
      </c>
      <c r="JL8" s="8">
        <v>239</v>
      </c>
      <c r="JM8" s="8">
        <v>240</v>
      </c>
      <c r="JN8" s="8">
        <v>241</v>
      </c>
      <c r="JO8" s="8">
        <v>242</v>
      </c>
      <c r="JP8" s="8">
        <v>243</v>
      </c>
      <c r="JQ8" s="8">
        <v>244</v>
      </c>
      <c r="JR8" s="8">
        <v>245</v>
      </c>
      <c r="JS8" s="8">
        <v>247</v>
      </c>
      <c r="JT8" s="8">
        <v>248</v>
      </c>
      <c r="JU8" s="8">
        <v>249</v>
      </c>
      <c r="JV8" s="8">
        <v>250</v>
      </c>
      <c r="JW8" s="8">
        <v>251</v>
      </c>
      <c r="JX8" s="8">
        <v>252</v>
      </c>
      <c r="JY8" s="8">
        <v>253</v>
      </c>
      <c r="JZ8" s="8">
        <v>254</v>
      </c>
      <c r="KA8" s="8">
        <v>255</v>
      </c>
      <c r="KB8" s="8">
        <v>256</v>
      </c>
      <c r="KC8" s="8">
        <v>257</v>
      </c>
      <c r="KD8" s="8">
        <v>258</v>
      </c>
      <c r="KE8" s="8">
        <v>259</v>
      </c>
      <c r="KF8" s="8">
        <v>260</v>
      </c>
      <c r="KG8" s="8">
        <v>261</v>
      </c>
      <c r="KH8" s="8">
        <v>262</v>
      </c>
      <c r="KI8" s="8">
        <v>263</v>
      </c>
      <c r="KJ8" s="8">
        <v>264</v>
      </c>
      <c r="KK8" s="8">
        <v>265</v>
      </c>
      <c r="KL8" s="8">
        <v>266</v>
      </c>
      <c r="KM8" s="8">
        <v>267</v>
      </c>
      <c r="KN8" s="8">
        <v>268</v>
      </c>
      <c r="KO8" s="8">
        <v>269</v>
      </c>
      <c r="KP8" s="8">
        <v>270</v>
      </c>
      <c r="KQ8" s="8">
        <v>271</v>
      </c>
      <c r="KR8" s="8">
        <v>272</v>
      </c>
      <c r="KS8" s="8">
        <v>273</v>
      </c>
      <c r="KT8" s="8">
        <v>274</v>
      </c>
      <c r="KU8" s="8">
        <v>275</v>
      </c>
      <c r="KV8" s="8">
        <v>276</v>
      </c>
      <c r="KW8" s="8">
        <v>277</v>
      </c>
      <c r="KX8" s="8">
        <v>278</v>
      </c>
      <c r="KY8" s="8">
        <v>279</v>
      </c>
      <c r="KZ8" s="8">
        <v>280</v>
      </c>
      <c r="LA8" s="8">
        <v>281</v>
      </c>
      <c r="LB8" s="8">
        <v>282</v>
      </c>
      <c r="LC8" s="8">
        <v>283</v>
      </c>
      <c r="LD8" s="8">
        <v>284</v>
      </c>
      <c r="LE8" s="8">
        <v>285</v>
      </c>
      <c r="LF8" s="8">
        <v>286</v>
      </c>
      <c r="LG8" s="8">
        <v>287</v>
      </c>
      <c r="LH8" s="8">
        <v>288</v>
      </c>
      <c r="LI8" s="8">
        <v>289</v>
      </c>
      <c r="LJ8" s="8">
        <v>290</v>
      </c>
      <c r="LK8" s="8">
        <v>291</v>
      </c>
      <c r="LL8" s="8">
        <v>292</v>
      </c>
      <c r="LM8" s="8">
        <v>293</v>
      </c>
      <c r="LN8" s="8">
        <v>294</v>
      </c>
      <c r="LO8" s="8">
        <v>295</v>
      </c>
      <c r="LP8" s="8">
        <v>296</v>
      </c>
      <c r="LQ8" s="8">
        <v>297</v>
      </c>
      <c r="LR8" s="8">
        <v>298</v>
      </c>
      <c r="LS8" s="8">
        <v>299</v>
      </c>
      <c r="LT8" s="8">
        <v>300</v>
      </c>
      <c r="LU8" s="8">
        <v>301</v>
      </c>
      <c r="LV8" s="8">
        <v>302</v>
      </c>
      <c r="LW8" s="8">
        <v>303</v>
      </c>
      <c r="LX8" s="8">
        <v>304</v>
      </c>
      <c r="LY8" s="8">
        <v>305</v>
      </c>
      <c r="LZ8" s="8">
        <v>306</v>
      </c>
      <c r="MA8" s="8">
        <v>307</v>
      </c>
      <c r="MB8" s="8">
        <v>308</v>
      </c>
      <c r="MC8" s="8">
        <v>309</v>
      </c>
      <c r="MD8" s="8">
        <v>310</v>
      </c>
      <c r="ME8" s="8">
        <v>311</v>
      </c>
      <c r="MF8" s="8">
        <v>312</v>
      </c>
      <c r="MG8" s="8">
        <v>313</v>
      </c>
      <c r="MH8" s="8">
        <v>314</v>
      </c>
      <c r="MI8" s="8">
        <v>315</v>
      </c>
      <c r="MJ8" s="8">
        <v>316</v>
      </c>
      <c r="MK8" s="8">
        <v>317</v>
      </c>
      <c r="ML8" s="8">
        <v>318</v>
      </c>
      <c r="MM8" s="8">
        <v>319</v>
      </c>
      <c r="MN8" s="8">
        <v>320</v>
      </c>
      <c r="MO8" s="8">
        <v>321</v>
      </c>
      <c r="MP8" s="8">
        <v>322</v>
      </c>
      <c r="MQ8" s="8">
        <v>323</v>
      </c>
      <c r="MR8" s="8">
        <v>324</v>
      </c>
      <c r="MS8" s="8">
        <v>325</v>
      </c>
      <c r="MT8" s="8">
        <v>326</v>
      </c>
      <c r="MU8" s="8">
        <v>327</v>
      </c>
      <c r="MV8" s="8">
        <v>328</v>
      </c>
      <c r="MW8" s="8">
        <v>329</v>
      </c>
      <c r="MX8" s="8">
        <v>330</v>
      </c>
      <c r="MY8" s="8">
        <v>331</v>
      </c>
      <c r="MZ8" s="8">
        <v>332</v>
      </c>
      <c r="NA8" s="8">
        <v>333</v>
      </c>
      <c r="NB8" s="8">
        <v>334</v>
      </c>
      <c r="NC8" s="8">
        <v>335</v>
      </c>
      <c r="ND8" s="8">
        <v>336</v>
      </c>
      <c r="NE8" s="8">
        <v>337</v>
      </c>
      <c r="NF8" s="8">
        <v>338</v>
      </c>
      <c r="NG8" s="8">
        <v>339</v>
      </c>
      <c r="NH8" s="8">
        <v>340</v>
      </c>
      <c r="NI8" s="8">
        <v>341</v>
      </c>
      <c r="NJ8" s="8">
        <v>342</v>
      </c>
      <c r="NK8" s="8">
        <v>343</v>
      </c>
      <c r="NL8" s="8">
        <v>344</v>
      </c>
      <c r="NM8" s="8">
        <v>345</v>
      </c>
      <c r="NN8" s="8">
        <v>346</v>
      </c>
      <c r="NO8" s="8">
        <v>347</v>
      </c>
      <c r="NP8" s="8">
        <v>348</v>
      </c>
      <c r="NQ8" s="8">
        <v>349</v>
      </c>
      <c r="NR8" s="8">
        <v>350</v>
      </c>
      <c r="NS8" s="8">
        <v>351</v>
      </c>
      <c r="NT8" s="8">
        <v>352</v>
      </c>
      <c r="NU8" s="8">
        <v>353</v>
      </c>
      <c r="NV8" s="8">
        <v>354</v>
      </c>
      <c r="NW8" s="8">
        <v>355</v>
      </c>
      <c r="NX8" s="8">
        <v>356</v>
      </c>
      <c r="NY8" s="8">
        <v>357</v>
      </c>
      <c r="NZ8" s="8">
        <v>358</v>
      </c>
      <c r="OA8" s="8">
        <v>359</v>
      </c>
      <c r="OB8" s="8">
        <v>360</v>
      </c>
      <c r="OC8" s="8">
        <v>361</v>
      </c>
      <c r="OD8" s="8">
        <v>362</v>
      </c>
      <c r="OE8" s="8">
        <v>363</v>
      </c>
      <c r="OF8" s="8">
        <v>364</v>
      </c>
      <c r="OG8" s="8">
        <v>365</v>
      </c>
      <c r="OH8" s="8">
        <v>366</v>
      </c>
      <c r="OI8" s="8">
        <v>367</v>
      </c>
      <c r="OJ8" s="8">
        <v>368</v>
      </c>
      <c r="OK8" s="8">
        <v>369</v>
      </c>
      <c r="OL8" s="8">
        <v>370</v>
      </c>
      <c r="OM8" s="8">
        <v>371</v>
      </c>
      <c r="ON8" s="8">
        <v>372</v>
      </c>
      <c r="OO8" s="8">
        <v>373</v>
      </c>
      <c r="OP8" s="8">
        <v>374</v>
      </c>
      <c r="OQ8" s="8">
        <v>375</v>
      </c>
      <c r="OR8" s="8">
        <v>376</v>
      </c>
      <c r="OS8" s="8">
        <v>377</v>
      </c>
      <c r="OT8" s="8">
        <v>378</v>
      </c>
      <c r="OU8" s="8">
        <v>379</v>
      </c>
      <c r="OV8" s="8">
        <v>380</v>
      </c>
      <c r="OW8" s="8">
        <v>381</v>
      </c>
      <c r="OX8" s="8">
        <v>382</v>
      </c>
      <c r="OY8" s="8">
        <v>383</v>
      </c>
      <c r="OZ8" s="8">
        <v>384</v>
      </c>
      <c r="PA8" s="8">
        <v>385</v>
      </c>
      <c r="PB8" s="8">
        <v>386</v>
      </c>
      <c r="PC8" s="8">
        <v>387</v>
      </c>
      <c r="PD8" s="8">
        <v>388</v>
      </c>
      <c r="PE8" s="8">
        <v>389</v>
      </c>
      <c r="PF8" s="8">
        <v>390</v>
      </c>
      <c r="PG8" s="8">
        <v>391</v>
      </c>
      <c r="PH8" s="8">
        <v>392</v>
      </c>
      <c r="PI8" s="8">
        <v>393</v>
      </c>
      <c r="PJ8" s="8">
        <v>394</v>
      </c>
      <c r="PK8" s="8">
        <v>395</v>
      </c>
      <c r="PL8" s="8">
        <v>396</v>
      </c>
      <c r="PM8" s="8">
        <v>397</v>
      </c>
      <c r="PN8" s="8">
        <v>398</v>
      </c>
      <c r="PO8" s="8">
        <v>399</v>
      </c>
      <c r="PP8" s="8">
        <v>400</v>
      </c>
      <c r="PQ8" s="8">
        <v>401</v>
      </c>
      <c r="PR8" s="8">
        <v>402</v>
      </c>
      <c r="PS8" s="8">
        <v>403</v>
      </c>
      <c r="PT8" s="8">
        <v>404</v>
      </c>
      <c r="PU8" s="8">
        <v>405</v>
      </c>
      <c r="PV8" s="8">
        <v>406</v>
      </c>
      <c r="PW8" s="8">
        <v>407</v>
      </c>
      <c r="PX8" s="8">
        <v>408</v>
      </c>
      <c r="PY8" s="8">
        <v>409</v>
      </c>
      <c r="PZ8" s="8">
        <v>410</v>
      </c>
      <c r="QA8" s="8">
        <v>411</v>
      </c>
      <c r="QB8" s="8">
        <v>412</v>
      </c>
      <c r="QC8" s="8">
        <v>413</v>
      </c>
      <c r="QD8" s="8">
        <v>414</v>
      </c>
      <c r="QE8" s="8">
        <v>415</v>
      </c>
      <c r="QF8" s="8">
        <v>416</v>
      </c>
      <c r="QG8" s="8">
        <v>417</v>
      </c>
      <c r="QH8" s="8">
        <v>418</v>
      </c>
    </row>
    <row r="9" spans="1:450">
      <c r="A9" s="71"/>
      <c r="B9" s="61" t="s">
        <v>64</v>
      </c>
      <c r="C9" s="6" t="s">
        <v>66</v>
      </c>
      <c r="D9" s="7" t="s">
        <v>67</v>
      </c>
      <c r="E9" s="7" t="s">
        <v>68</v>
      </c>
      <c r="F9" s="7" t="s">
        <v>69</v>
      </c>
      <c r="Z9" s="16"/>
      <c r="AD9" s="50"/>
      <c r="AE9" s="8" t="s">
        <v>72</v>
      </c>
      <c r="AF9" s="8" t="s">
        <v>59</v>
      </c>
      <c r="AG9" s="8" t="s">
        <v>70</v>
      </c>
      <c r="AH9" s="8" t="s">
        <v>189</v>
      </c>
      <c r="AI9" s="8" t="s">
        <v>83</v>
      </c>
      <c r="AJ9" s="8" t="s">
        <v>84</v>
      </c>
      <c r="AK9" s="8" t="s">
        <v>85</v>
      </c>
      <c r="AL9" s="8" t="s">
        <v>100</v>
      </c>
      <c r="AM9" s="8" t="s">
        <v>91</v>
      </c>
      <c r="AN9" s="8" t="s">
        <v>92</v>
      </c>
      <c r="AO9" s="8" t="s">
        <v>93</v>
      </c>
      <c r="AP9" s="8" t="s">
        <v>94</v>
      </c>
      <c r="AQ9" s="8" t="s">
        <v>95</v>
      </c>
      <c r="AR9" s="8" t="s">
        <v>103</v>
      </c>
      <c r="AS9" s="8" t="s">
        <v>96</v>
      </c>
      <c r="AT9" s="8" t="s">
        <v>86</v>
      </c>
      <c r="AU9" s="8" t="s">
        <v>87</v>
      </c>
      <c r="AV9" s="8" t="s">
        <v>97</v>
      </c>
      <c r="AW9" s="8" t="s">
        <v>98</v>
      </c>
      <c r="AX9" s="8" t="s">
        <v>99</v>
      </c>
      <c r="AY9" s="8" t="s">
        <v>104</v>
      </c>
      <c r="AZ9" s="8" t="s">
        <v>101</v>
      </c>
      <c r="BA9" s="8" t="s">
        <v>88</v>
      </c>
      <c r="BB9" s="8" t="s">
        <v>102</v>
      </c>
      <c r="BC9" s="8" t="s">
        <v>105</v>
      </c>
      <c r="BD9" s="8" t="s">
        <v>106</v>
      </c>
      <c r="BE9" s="8" t="s">
        <v>89</v>
      </c>
      <c r="BF9" s="8" t="s">
        <v>107</v>
      </c>
      <c r="BG9" s="8" t="s">
        <v>108</v>
      </c>
      <c r="BH9" s="8" t="s">
        <v>109</v>
      </c>
      <c r="BI9" s="8" t="s">
        <v>110</v>
      </c>
      <c r="BJ9" s="8" t="s">
        <v>111</v>
      </c>
      <c r="BK9" s="8" t="s">
        <v>90</v>
      </c>
      <c r="BL9" s="8" t="s">
        <v>112</v>
      </c>
      <c r="BM9" s="8" t="s">
        <v>113</v>
      </c>
      <c r="BN9" s="8" t="s">
        <v>114</v>
      </c>
      <c r="BO9" s="8" t="s">
        <v>115</v>
      </c>
      <c r="BP9" s="8" t="s">
        <v>116</v>
      </c>
      <c r="BQ9" s="8" t="s">
        <v>117</v>
      </c>
      <c r="BR9" s="8" t="s">
        <v>118</v>
      </c>
      <c r="BS9" s="8" t="s">
        <v>119</v>
      </c>
      <c r="BT9" s="8" t="s">
        <v>120</v>
      </c>
      <c r="BU9" s="8" t="s">
        <v>121</v>
      </c>
      <c r="BV9" s="8" t="s">
        <v>122</v>
      </c>
      <c r="BW9" s="8" t="s">
        <v>123</v>
      </c>
      <c r="BX9" s="8" t="s">
        <v>124</v>
      </c>
      <c r="BY9" s="8" t="s">
        <v>125</v>
      </c>
      <c r="BZ9" s="8" t="s">
        <v>126</v>
      </c>
      <c r="CA9" s="8" t="s">
        <v>127</v>
      </c>
      <c r="CB9" s="8" t="s">
        <v>128</v>
      </c>
      <c r="CC9" s="8" t="s">
        <v>129</v>
      </c>
      <c r="CD9" s="8" t="s">
        <v>130</v>
      </c>
      <c r="CE9" s="8" t="s">
        <v>132</v>
      </c>
      <c r="CF9" s="8" t="s">
        <v>133</v>
      </c>
      <c r="CG9" s="8" t="s">
        <v>134</v>
      </c>
      <c r="CH9" s="8" t="s">
        <v>135</v>
      </c>
      <c r="CI9" s="8" t="s">
        <v>136</v>
      </c>
      <c r="CJ9" s="8" t="s">
        <v>137</v>
      </c>
      <c r="CK9" s="8" t="s">
        <v>131</v>
      </c>
      <c r="CL9" s="8" t="s">
        <v>138</v>
      </c>
      <c r="CM9" s="8" t="s">
        <v>139</v>
      </c>
      <c r="CN9" s="8" t="s">
        <v>140</v>
      </c>
      <c r="CO9" s="8" t="s">
        <v>141</v>
      </c>
      <c r="CP9" s="8" t="s">
        <v>142</v>
      </c>
      <c r="CQ9" s="8" t="s">
        <v>143</v>
      </c>
      <c r="CR9" s="8" t="s">
        <v>144</v>
      </c>
      <c r="CS9" s="8" t="s">
        <v>145</v>
      </c>
      <c r="CT9" s="8" t="s">
        <v>146</v>
      </c>
      <c r="CU9" s="8" t="s">
        <v>147</v>
      </c>
      <c r="CV9" s="8" t="s">
        <v>148</v>
      </c>
      <c r="CW9" s="8" t="s">
        <v>149</v>
      </c>
      <c r="CX9" s="8" t="s">
        <v>150</v>
      </c>
      <c r="CY9" s="8" t="s">
        <v>151</v>
      </c>
      <c r="CZ9" s="8" t="s">
        <v>152</v>
      </c>
      <c r="DA9" s="8" t="s">
        <v>153</v>
      </c>
      <c r="DB9" s="8" t="s">
        <v>154</v>
      </c>
      <c r="DC9" s="8" t="s">
        <v>155</v>
      </c>
      <c r="DD9" s="8" t="s">
        <v>156</v>
      </c>
      <c r="DE9" s="8" t="s">
        <v>157</v>
      </c>
      <c r="DF9" s="8" t="s">
        <v>158</v>
      </c>
      <c r="DG9" s="8" t="s">
        <v>159</v>
      </c>
      <c r="DH9" s="8" t="s">
        <v>160</v>
      </c>
      <c r="DI9" s="8" t="s">
        <v>161</v>
      </c>
      <c r="DJ9" s="8" t="s">
        <v>162</v>
      </c>
      <c r="DK9" s="8" t="s">
        <v>163</v>
      </c>
      <c r="DL9" s="8" t="s">
        <v>164</v>
      </c>
      <c r="DM9" s="8" t="s">
        <v>165</v>
      </c>
      <c r="DN9" s="8" t="s">
        <v>166</v>
      </c>
      <c r="DO9" s="8" t="s">
        <v>167</v>
      </c>
      <c r="DP9" s="8" t="s">
        <v>168</v>
      </c>
      <c r="DQ9" s="8" t="s">
        <v>169</v>
      </c>
      <c r="DR9" s="8" t="s">
        <v>170</v>
      </c>
      <c r="DS9" s="8" t="s">
        <v>171</v>
      </c>
      <c r="DT9" s="8" t="s">
        <v>172</v>
      </c>
      <c r="DU9" s="8" t="s">
        <v>173</v>
      </c>
      <c r="DV9" s="8" t="s">
        <v>174</v>
      </c>
      <c r="DW9" s="8" t="s">
        <v>175</v>
      </c>
      <c r="DX9" s="8" t="s">
        <v>176</v>
      </c>
      <c r="DY9" s="8" t="s">
        <v>177</v>
      </c>
      <c r="DZ9" s="8" t="s">
        <v>178</v>
      </c>
      <c r="EA9" s="8" t="s">
        <v>179</v>
      </c>
      <c r="EB9" s="8" t="s">
        <v>180</v>
      </c>
      <c r="EC9" s="8" t="s">
        <v>181</v>
      </c>
      <c r="ED9" s="8" t="s">
        <v>182</v>
      </c>
      <c r="EE9" s="8" t="s">
        <v>183</v>
      </c>
      <c r="EF9" s="8" t="s">
        <v>184</v>
      </c>
      <c r="EG9" s="8" t="s">
        <v>185</v>
      </c>
      <c r="EH9" s="8" t="s">
        <v>186</v>
      </c>
      <c r="EI9" s="8" t="s">
        <v>187</v>
      </c>
      <c r="EJ9" s="8" t="s">
        <v>188</v>
      </c>
      <c r="EK9" s="8" t="s">
        <v>190</v>
      </c>
      <c r="EL9" s="8" t="s">
        <v>191</v>
      </c>
      <c r="EM9" s="8" t="s">
        <v>192</v>
      </c>
      <c r="EN9" s="8" t="s">
        <v>193</v>
      </c>
      <c r="EO9" s="8" t="s">
        <v>194</v>
      </c>
      <c r="EP9" s="8" t="s">
        <v>195</v>
      </c>
      <c r="EQ9" s="8" t="s">
        <v>196</v>
      </c>
      <c r="ER9" s="8" t="s">
        <v>197</v>
      </c>
      <c r="ES9" s="8" t="s">
        <v>198</v>
      </c>
      <c r="ET9" s="8" t="s">
        <v>199</v>
      </c>
      <c r="EU9" s="8" t="s">
        <v>200</v>
      </c>
      <c r="EV9" s="8" t="s">
        <v>201</v>
      </c>
      <c r="EW9" s="8" t="s">
        <v>202</v>
      </c>
      <c r="EX9" s="8" t="s">
        <v>203</v>
      </c>
      <c r="EY9" s="8" t="s">
        <v>204</v>
      </c>
      <c r="EZ9" s="8" t="s">
        <v>205</v>
      </c>
      <c r="FA9" s="8" t="s">
        <v>206</v>
      </c>
      <c r="FB9" s="8" t="s">
        <v>207</v>
      </c>
      <c r="FC9" s="8" t="s">
        <v>208</v>
      </c>
      <c r="FD9" s="8" t="s">
        <v>209</v>
      </c>
      <c r="FE9" s="8" t="s">
        <v>328</v>
      </c>
      <c r="FF9" s="8" t="s">
        <v>210</v>
      </c>
      <c r="FG9" s="8" t="s">
        <v>211</v>
      </c>
      <c r="FH9" s="8" t="s">
        <v>212</v>
      </c>
      <c r="FI9" s="8" t="s">
        <v>213</v>
      </c>
      <c r="FJ9" s="8" t="s">
        <v>215</v>
      </c>
      <c r="FK9" s="8" t="s">
        <v>216</v>
      </c>
      <c r="FL9" s="8" t="s">
        <v>214</v>
      </c>
      <c r="FM9" s="8" t="s">
        <v>217</v>
      </c>
      <c r="FN9" s="8" t="s">
        <v>218</v>
      </c>
      <c r="FO9" s="8" t="s">
        <v>219</v>
      </c>
      <c r="FP9" s="8" t="s">
        <v>220</v>
      </c>
      <c r="FQ9" s="8" t="s">
        <v>221</v>
      </c>
      <c r="FR9" s="8" t="s">
        <v>222</v>
      </c>
      <c r="FS9" s="8" t="s">
        <v>223</v>
      </c>
      <c r="FT9" s="8" t="s">
        <v>224</v>
      </c>
      <c r="FU9" s="8" t="s">
        <v>225</v>
      </c>
      <c r="FV9" s="8" t="s">
        <v>226</v>
      </c>
      <c r="FW9" s="8" t="s">
        <v>227</v>
      </c>
      <c r="FX9" s="8" t="s">
        <v>228</v>
      </c>
      <c r="FY9" s="8" t="s">
        <v>229</v>
      </c>
      <c r="FZ9" s="8" t="s">
        <v>230</v>
      </c>
      <c r="GA9" s="8" t="s">
        <v>231</v>
      </c>
      <c r="GB9" s="8" t="s">
        <v>232</v>
      </c>
      <c r="GC9" s="8" t="s">
        <v>233</v>
      </c>
      <c r="GD9" s="8" t="s">
        <v>234</v>
      </c>
      <c r="GE9" s="8" t="s">
        <v>235</v>
      </c>
      <c r="GF9" s="8" t="s">
        <v>236</v>
      </c>
      <c r="GG9" s="8" t="s">
        <v>237</v>
      </c>
      <c r="GH9" s="8" t="s">
        <v>238</v>
      </c>
      <c r="GI9" s="8" t="s">
        <v>239</v>
      </c>
      <c r="GJ9" s="8" t="s">
        <v>240</v>
      </c>
      <c r="GK9" s="8" t="s">
        <v>241</v>
      </c>
      <c r="GL9" s="8" t="s">
        <v>242</v>
      </c>
      <c r="GM9" s="8" t="s">
        <v>243</v>
      </c>
      <c r="GN9" s="8" t="s">
        <v>244</v>
      </c>
      <c r="GO9" s="8" t="s">
        <v>245</v>
      </c>
      <c r="GP9" s="8" t="s">
        <v>246</v>
      </c>
      <c r="GQ9" s="8" t="s">
        <v>247</v>
      </c>
      <c r="GR9" s="8" t="s">
        <v>249</v>
      </c>
      <c r="GS9" s="8" t="s">
        <v>248</v>
      </c>
      <c r="GT9" s="8" t="s">
        <v>250</v>
      </c>
      <c r="GU9" s="8" t="s">
        <v>251</v>
      </c>
      <c r="GV9" s="8" t="s">
        <v>252</v>
      </c>
      <c r="GW9" s="8" t="s">
        <v>253</v>
      </c>
      <c r="GX9" s="8" t="s">
        <v>254</v>
      </c>
      <c r="GY9" s="8" t="s">
        <v>255</v>
      </c>
      <c r="GZ9" s="8" t="s">
        <v>256</v>
      </c>
      <c r="HA9" s="8" t="s">
        <v>257</v>
      </c>
      <c r="HB9" s="8" t="s">
        <v>258</v>
      </c>
      <c r="HC9" s="8" t="s">
        <v>259</v>
      </c>
      <c r="HD9" s="8" t="s">
        <v>260</v>
      </c>
      <c r="HE9" s="8" t="s">
        <v>261</v>
      </c>
      <c r="HF9" s="8" t="s">
        <v>262</v>
      </c>
      <c r="HG9" s="8" t="s">
        <v>264</v>
      </c>
      <c r="HH9" s="8" t="s">
        <v>263</v>
      </c>
      <c r="HI9" s="8" t="s">
        <v>265</v>
      </c>
      <c r="HJ9" s="8" t="s">
        <v>266</v>
      </c>
      <c r="HK9" s="8" t="s">
        <v>267</v>
      </c>
      <c r="HL9" s="8" t="s">
        <v>268</v>
      </c>
      <c r="HM9" s="8" t="s">
        <v>269</v>
      </c>
      <c r="HN9" s="8" t="s">
        <v>270</v>
      </c>
      <c r="HO9" s="8" t="s">
        <v>271</v>
      </c>
      <c r="HP9" s="8" t="s">
        <v>272</v>
      </c>
      <c r="HQ9" s="8" t="s">
        <v>273</v>
      </c>
      <c r="HR9" s="8" t="s">
        <v>274</v>
      </c>
      <c r="HS9" s="8" t="s">
        <v>276</v>
      </c>
      <c r="HT9" s="8" t="s">
        <v>275</v>
      </c>
      <c r="HU9" s="8" t="s">
        <v>277</v>
      </c>
      <c r="HV9" s="8" t="s">
        <v>278</v>
      </c>
      <c r="HW9" s="8" t="s">
        <v>279</v>
      </c>
      <c r="HX9" s="8" t="s">
        <v>280</v>
      </c>
      <c r="HY9" s="8" t="s">
        <v>281</v>
      </c>
      <c r="HZ9" s="8" t="s">
        <v>282</v>
      </c>
      <c r="IA9" s="8" t="s">
        <v>283</v>
      </c>
      <c r="IB9" s="8" t="s">
        <v>284</v>
      </c>
      <c r="IC9" s="8" t="s">
        <v>285</v>
      </c>
      <c r="ID9" s="8" t="s">
        <v>286</v>
      </c>
      <c r="IE9" s="8" t="s">
        <v>287</v>
      </c>
      <c r="IF9" s="8" t="s">
        <v>288</v>
      </c>
      <c r="IG9" s="8" t="s">
        <v>289</v>
      </c>
      <c r="IH9" s="8" t="s">
        <v>290</v>
      </c>
      <c r="II9" s="8" t="s">
        <v>291</v>
      </c>
      <c r="IJ9" s="8" t="s">
        <v>292</v>
      </c>
      <c r="IK9" s="8" t="s">
        <v>293</v>
      </c>
      <c r="IL9" s="8" t="s">
        <v>294</v>
      </c>
      <c r="IM9" s="8" t="s">
        <v>295</v>
      </c>
      <c r="IN9" s="8" t="s">
        <v>296</v>
      </c>
      <c r="IO9" s="8" t="s">
        <v>297</v>
      </c>
      <c r="IP9" s="8" t="s">
        <v>298</v>
      </c>
      <c r="IQ9" s="8" t="s">
        <v>299</v>
      </c>
      <c r="IR9" s="8" t="s">
        <v>300</v>
      </c>
      <c r="IS9" s="8" t="s">
        <v>301</v>
      </c>
      <c r="IT9" s="8" t="s">
        <v>302</v>
      </c>
      <c r="IU9" s="8" t="s">
        <v>303</v>
      </c>
      <c r="IV9" s="8" t="s">
        <v>304</v>
      </c>
      <c r="IW9" s="8" t="s">
        <v>305</v>
      </c>
      <c r="IX9" s="8" t="s">
        <v>306</v>
      </c>
      <c r="IY9" s="8" t="s">
        <v>307</v>
      </c>
      <c r="IZ9" s="8" t="s">
        <v>308</v>
      </c>
      <c r="JA9" s="8" t="s">
        <v>309</v>
      </c>
      <c r="JB9" s="8" t="s">
        <v>310</v>
      </c>
      <c r="JC9" s="8" t="s">
        <v>326</v>
      </c>
      <c r="JD9" s="8" t="s">
        <v>311</v>
      </c>
      <c r="JE9" s="8" t="s">
        <v>312</v>
      </c>
      <c r="JF9" s="8" t="s">
        <v>313</v>
      </c>
      <c r="JG9" s="8" t="s">
        <v>314</v>
      </c>
      <c r="JH9" s="8" t="s">
        <v>315</v>
      </c>
      <c r="JI9" s="8" t="s">
        <v>316</v>
      </c>
      <c r="JJ9" s="8" t="s">
        <v>317</v>
      </c>
      <c r="JK9" s="8" t="s">
        <v>318</v>
      </c>
      <c r="JL9" s="8" t="s">
        <v>319</v>
      </c>
      <c r="JM9" s="8" t="s">
        <v>320</v>
      </c>
      <c r="JN9" s="8" t="s">
        <v>321</v>
      </c>
      <c r="JO9" s="8" t="s">
        <v>322</v>
      </c>
      <c r="JP9" s="8" t="s">
        <v>323</v>
      </c>
      <c r="JQ9" s="8" t="s">
        <v>324</v>
      </c>
      <c r="JR9" s="8" t="s">
        <v>77</v>
      </c>
      <c r="JS9" s="2" t="s">
        <v>329</v>
      </c>
      <c r="JT9" s="2" t="s">
        <v>330</v>
      </c>
      <c r="JU9" s="2" t="s">
        <v>331</v>
      </c>
      <c r="JV9" s="2" t="s">
        <v>332</v>
      </c>
      <c r="JW9" s="2" t="s">
        <v>333</v>
      </c>
      <c r="JX9" s="2" t="s">
        <v>334</v>
      </c>
      <c r="JY9" s="2" t="s">
        <v>335</v>
      </c>
      <c r="JZ9" s="2" t="s">
        <v>336</v>
      </c>
      <c r="KA9" s="2" t="s">
        <v>337</v>
      </c>
      <c r="KB9" s="2" t="s">
        <v>338</v>
      </c>
      <c r="KC9" s="2" t="s">
        <v>339</v>
      </c>
      <c r="KD9" s="2" t="s">
        <v>340</v>
      </c>
      <c r="KE9" s="2" t="s">
        <v>341</v>
      </c>
      <c r="KF9" s="2" t="s">
        <v>342</v>
      </c>
      <c r="KG9" s="2" t="s">
        <v>343</v>
      </c>
      <c r="KH9" s="2" t="s">
        <v>344</v>
      </c>
      <c r="KI9" s="2" t="s">
        <v>345</v>
      </c>
      <c r="KJ9" s="2" t="s">
        <v>346</v>
      </c>
      <c r="KK9" s="2" t="s">
        <v>115</v>
      </c>
      <c r="KL9" s="2" t="s">
        <v>116</v>
      </c>
      <c r="KM9" s="2" t="s">
        <v>347</v>
      </c>
      <c r="KN9" s="2" t="s">
        <v>348</v>
      </c>
      <c r="KO9" s="2" t="s">
        <v>349</v>
      </c>
      <c r="KP9" s="2" t="s">
        <v>350</v>
      </c>
      <c r="KQ9" s="2" t="s">
        <v>351</v>
      </c>
      <c r="KR9" s="2" t="s">
        <v>352</v>
      </c>
      <c r="KS9" s="2" t="s">
        <v>353</v>
      </c>
      <c r="KT9" s="2" t="s">
        <v>354</v>
      </c>
      <c r="KU9" s="2" t="s">
        <v>355</v>
      </c>
      <c r="KV9" s="2" t="s">
        <v>356</v>
      </c>
      <c r="KW9" s="2" t="s">
        <v>357</v>
      </c>
      <c r="KX9" s="2" t="s">
        <v>358</v>
      </c>
      <c r="KY9" s="2" t="s">
        <v>359</v>
      </c>
      <c r="KZ9" s="2" t="s">
        <v>360</v>
      </c>
      <c r="LA9" s="2" t="s">
        <v>361</v>
      </c>
      <c r="LB9" s="2" t="s">
        <v>362</v>
      </c>
      <c r="LC9" s="2" t="s">
        <v>363</v>
      </c>
      <c r="LD9" s="2" t="s">
        <v>364</v>
      </c>
      <c r="LE9" s="2" t="s">
        <v>365</v>
      </c>
      <c r="LF9" s="2" t="s">
        <v>366</v>
      </c>
      <c r="LG9" s="2" t="s">
        <v>367</v>
      </c>
      <c r="LH9" s="2" t="s">
        <v>368</v>
      </c>
      <c r="LI9" s="2" t="s">
        <v>369</v>
      </c>
      <c r="LJ9" s="2" t="s">
        <v>370</v>
      </c>
      <c r="LK9" s="2" t="s">
        <v>371</v>
      </c>
      <c r="LL9" s="2" t="s">
        <v>372</v>
      </c>
      <c r="LM9" s="2" t="s">
        <v>373</v>
      </c>
      <c r="LN9" s="2" t="s">
        <v>143</v>
      </c>
      <c r="LO9" s="2" t="s">
        <v>374</v>
      </c>
      <c r="LP9" s="2" t="s">
        <v>375</v>
      </c>
      <c r="LQ9" s="2" t="s">
        <v>376</v>
      </c>
      <c r="LR9" s="2" t="s">
        <v>377</v>
      </c>
      <c r="LS9" s="2" t="s">
        <v>378</v>
      </c>
      <c r="LT9" s="2" t="s">
        <v>379</v>
      </c>
      <c r="LU9" s="2" t="s">
        <v>380</v>
      </c>
      <c r="LV9" s="2" t="s">
        <v>381</v>
      </c>
      <c r="LW9" s="2" t="s">
        <v>382</v>
      </c>
      <c r="LX9" s="2" t="s">
        <v>383</v>
      </c>
      <c r="LY9" s="2" t="s">
        <v>384</v>
      </c>
      <c r="LZ9" s="2" t="s">
        <v>385</v>
      </c>
      <c r="MA9" s="2" t="s">
        <v>386</v>
      </c>
      <c r="MB9" s="2" t="s">
        <v>387</v>
      </c>
      <c r="MC9" s="2" t="s">
        <v>388</v>
      </c>
      <c r="MD9" s="2" t="s">
        <v>389</v>
      </c>
      <c r="ME9" s="2" t="s">
        <v>390</v>
      </c>
      <c r="MF9" s="2" t="s">
        <v>391</v>
      </c>
      <c r="MG9" s="2" t="s">
        <v>392</v>
      </c>
      <c r="MH9" s="2" t="s">
        <v>393</v>
      </c>
      <c r="MI9" s="2" t="s">
        <v>394</v>
      </c>
      <c r="MJ9" s="2" t="s">
        <v>395</v>
      </c>
      <c r="MK9" s="2" t="s">
        <v>396</v>
      </c>
      <c r="ML9" s="2" t="s">
        <v>187</v>
      </c>
      <c r="MM9" s="2" t="s">
        <v>397</v>
      </c>
      <c r="MN9" s="2" t="s">
        <v>398</v>
      </c>
      <c r="MO9" s="2" t="s">
        <v>399</v>
      </c>
      <c r="MP9" s="2" t="s">
        <v>400</v>
      </c>
      <c r="MQ9" s="2" t="s">
        <v>401</v>
      </c>
      <c r="MR9" s="2" t="s">
        <v>402</v>
      </c>
      <c r="MS9" s="2" t="s">
        <v>403</v>
      </c>
      <c r="MT9" s="2" t="s">
        <v>404</v>
      </c>
      <c r="MU9" s="2" t="s">
        <v>405</v>
      </c>
      <c r="MV9" s="2" t="s">
        <v>406</v>
      </c>
      <c r="MW9" s="2" t="s">
        <v>407</v>
      </c>
      <c r="MX9" s="2" t="s">
        <v>408</v>
      </c>
      <c r="MY9" s="2" t="s">
        <v>409</v>
      </c>
      <c r="MZ9" s="2" t="s">
        <v>410</v>
      </c>
      <c r="NA9" s="2" t="s">
        <v>411</v>
      </c>
      <c r="NB9" s="2" t="s">
        <v>412</v>
      </c>
      <c r="NC9" s="2" t="s">
        <v>413</v>
      </c>
      <c r="ND9" s="2" t="s">
        <v>414</v>
      </c>
      <c r="NE9" s="2" t="s">
        <v>415</v>
      </c>
      <c r="NF9" s="2" t="s">
        <v>416</v>
      </c>
      <c r="NG9" s="2" t="s">
        <v>417</v>
      </c>
      <c r="NH9" s="2" t="s">
        <v>418</v>
      </c>
      <c r="NI9" s="2" t="s">
        <v>419</v>
      </c>
      <c r="NJ9" s="2" t="s">
        <v>420</v>
      </c>
      <c r="NK9" s="2" t="s">
        <v>421</v>
      </c>
      <c r="NL9" s="2" t="s">
        <v>422</v>
      </c>
      <c r="NM9" s="2" t="s">
        <v>423</v>
      </c>
      <c r="NN9" s="2" t="s">
        <v>424</v>
      </c>
      <c r="NO9" s="2" t="s">
        <v>425</v>
      </c>
      <c r="NP9" s="2" t="s">
        <v>426</v>
      </c>
      <c r="NQ9" s="2" t="s">
        <v>427</v>
      </c>
      <c r="NR9" s="2" t="s">
        <v>428</v>
      </c>
      <c r="NS9" s="2" t="s">
        <v>429</v>
      </c>
      <c r="NT9" s="2" t="s">
        <v>430</v>
      </c>
      <c r="NU9" s="2" t="s">
        <v>431</v>
      </c>
      <c r="NV9" s="2" t="s">
        <v>432</v>
      </c>
      <c r="NW9" s="2" t="s">
        <v>433</v>
      </c>
      <c r="NX9" s="2" t="s">
        <v>434</v>
      </c>
      <c r="NY9" s="2" t="s">
        <v>435</v>
      </c>
      <c r="NZ9" s="2" t="s">
        <v>436</v>
      </c>
      <c r="OA9" s="2" t="s">
        <v>437</v>
      </c>
      <c r="OB9" s="2" t="s">
        <v>438</v>
      </c>
      <c r="OC9" s="2" t="s">
        <v>439</v>
      </c>
      <c r="OD9" s="2" t="s">
        <v>440</v>
      </c>
      <c r="OE9" s="2" t="s">
        <v>441</v>
      </c>
      <c r="OF9" s="2" t="s">
        <v>442</v>
      </c>
      <c r="OG9" s="2" t="s">
        <v>443</v>
      </c>
      <c r="OH9" s="2" t="s">
        <v>444</v>
      </c>
      <c r="OI9" s="2" t="s">
        <v>445</v>
      </c>
      <c r="OJ9" s="2" t="s">
        <v>446</v>
      </c>
      <c r="OK9" s="2" t="s">
        <v>447</v>
      </c>
      <c r="OL9" s="2" t="s">
        <v>448</v>
      </c>
      <c r="OM9" s="2" t="s">
        <v>449</v>
      </c>
      <c r="ON9" s="2" t="s">
        <v>450</v>
      </c>
      <c r="OO9" s="2" t="s">
        <v>451</v>
      </c>
      <c r="OP9" s="2" t="s">
        <v>452</v>
      </c>
      <c r="OQ9" s="2" t="s">
        <v>453</v>
      </c>
      <c r="OR9" s="2" t="s">
        <v>454</v>
      </c>
      <c r="OS9" s="2" t="s">
        <v>455</v>
      </c>
      <c r="OT9" s="2" t="s">
        <v>456</v>
      </c>
      <c r="OU9" s="2" t="s">
        <v>457</v>
      </c>
      <c r="OV9" s="2" t="s">
        <v>458</v>
      </c>
      <c r="OW9" s="2" t="s">
        <v>459</v>
      </c>
      <c r="OX9" s="2" t="s">
        <v>460</v>
      </c>
      <c r="OY9" s="2" t="s">
        <v>461</v>
      </c>
      <c r="OZ9" s="2" t="s">
        <v>462</v>
      </c>
      <c r="PA9" s="2" t="s">
        <v>463</v>
      </c>
      <c r="PB9" s="2" t="s">
        <v>464</v>
      </c>
      <c r="PC9" s="2" t="s">
        <v>465</v>
      </c>
      <c r="PD9" s="2" t="s">
        <v>288</v>
      </c>
      <c r="PE9" s="2" t="s">
        <v>466</v>
      </c>
      <c r="PF9" s="2" t="s">
        <v>467</v>
      </c>
      <c r="PG9" s="2" t="s">
        <v>468</v>
      </c>
      <c r="PH9" s="2" t="s">
        <v>469</v>
      </c>
      <c r="PI9" s="2" t="s">
        <v>470</v>
      </c>
      <c r="PJ9" s="2" t="s">
        <v>471</v>
      </c>
      <c r="PK9" s="2" t="s">
        <v>472</v>
      </c>
      <c r="PL9" s="2" t="s">
        <v>473</v>
      </c>
      <c r="PM9" s="2" t="s">
        <v>474</v>
      </c>
      <c r="PN9" s="2" t="s">
        <v>475</v>
      </c>
      <c r="PO9" s="2" t="s">
        <v>476</v>
      </c>
      <c r="PP9" s="2" t="s">
        <v>477</v>
      </c>
      <c r="PQ9" s="2" t="s">
        <v>478</v>
      </c>
      <c r="PR9" s="2" t="s">
        <v>479</v>
      </c>
      <c r="PS9" s="2" t="s">
        <v>480</v>
      </c>
      <c r="PT9" s="2" t="s">
        <v>481</v>
      </c>
      <c r="PU9" s="2" t="s">
        <v>482</v>
      </c>
      <c r="PV9" s="2" t="s">
        <v>483</v>
      </c>
      <c r="PW9" s="2" t="s">
        <v>484</v>
      </c>
      <c r="PX9" s="2" t="s">
        <v>485</v>
      </c>
      <c r="PY9" s="2" t="s">
        <v>486</v>
      </c>
      <c r="PZ9" s="2" t="s">
        <v>487</v>
      </c>
      <c r="QA9" s="2" t="s">
        <v>488</v>
      </c>
      <c r="QB9" s="2" t="s">
        <v>489</v>
      </c>
      <c r="QC9" s="2" t="s">
        <v>490</v>
      </c>
      <c r="QD9" s="2" t="s">
        <v>491</v>
      </c>
      <c r="QE9" s="2" t="s">
        <v>492</v>
      </c>
      <c r="QF9" s="2" t="s">
        <v>493</v>
      </c>
      <c r="QG9" s="2" t="s">
        <v>494</v>
      </c>
      <c r="QH9" s="2" t="s">
        <v>495</v>
      </c>
    </row>
    <row r="10" spans="1:450">
      <c r="A10" s="71"/>
      <c r="B10" s="61"/>
      <c r="C10" s="91" t="str">
        <f>LOOKUP(D10,AF9:JR9,AF8:JR8)</f>
        <v>-</v>
      </c>
      <c r="D10" s="14" t="s">
        <v>59</v>
      </c>
      <c r="E10" s="89" t="str">
        <f>LOOKUP(D10,AF9:JR9,AF10:JR10)</f>
        <v>-</v>
      </c>
      <c r="F10" s="89" t="str">
        <f>LOOKUP(D10,AF9:JR9,AF11:JR11)</f>
        <v>-</v>
      </c>
      <c r="Z10" s="17">
        <f>LOOKUP(D10,AF9:JR9,AF12:JR12)</f>
        <v>0</v>
      </c>
      <c r="AD10" s="50"/>
      <c r="AE10" s="8" t="s">
        <v>68</v>
      </c>
      <c r="AF10" s="8" t="s">
        <v>59</v>
      </c>
      <c r="AG10" s="8" t="s">
        <v>73</v>
      </c>
      <c r="AH10" s="8" t="s">
        <v>73</v>
      </c>
      <c r="AI10" s="8" t="s">
        <v>78</v>
      </c>
      <c r="AJ10" s="8" t="s">
        <v>73</v>
      </c>
      <c r="AK10" s="8" t="s">
        <v>73</v>
      </c>
      <c r="AL10" s="8" t="s">
        <v>78</v>
      </c>
      <c r="AM10" s="8" t="s">
        <v>78</v>
      </c>
      <c r="AN10" s="8" t="s">
        <v>78</v>
      </c>
      <c r="AO10" s="8" t="s">
        <v>78</v>
      </c>
      <c r="AP10" s="8" t="s">
        <v>73</v>
      </c>
      <c r="AQ10" s="8" t="s">
        <v>78</v>
      </c>
      <c r="AR10" s="8" t="s">
        <v>78</v>
      </c>
      <c r="AS10" s="8" t="s">
        <v>73</v>
      </c>
      <c r="AT10" s="8" t="s">
        <v>325</v>
      </c>
      <c r="AU10" s="8" t="s">
        <v>78</v>
      </c>
      <c r="AV10" s="8" t="s">
        <v>78</v>
      </c>
      <c r="AW10" s="8" t="s">
        <v>78</v>
      </c>
      <c r="AX10" s="8" t="s">
        <v>73</v>
      </c>
      <c r="AY10" s="8" t="s">
        <v>78</v>
      </c>
      <c r="AZ10" s="8" t="s">
        <v>78</v>
      </c>
      <c r="BA10" s="8" t="s">
        <v>73</v>
      </c>
      <c r="BB10" s="8" t="s">
        <v>325</v>
      </c>
      <c r="BC10" s="8" t="s">
        <v>73</v>
      </c>
      <c r="BD10" s="8" t="s">
        <v>73</v>
      </c>
      <c r="BE10" s="8" t="s">
        <v>325</v>
      </c>
      <c r="BF10" s="8" t="s">
        <v>73</v>
      </c>
      <c r="BG10" s="8" t="s">
        <v>78</v>
      </c>
      <c r="BH10" s="8" t="s">
        <v>325</v>
      </c>
      <c r="BI10" s="8" t="s">
        <v>78</v>
      </c>
      <c r="BJ10" s="8" t="s">
        <v>73</v>
      </c>
      <c r="BK10" s="8" t="s">
        <v>73</v>
      </c>
      <c r="BL10" s="8" t="s">
        <v>73</v>
      </c>
      <c r="BM10" s="8" t="s">
        <v>73</v>
      </c>
      <c r="BN10" s="8" t="s">
        <v>78</v>
      </c>
      <c r="BO10" s="8" t="s">
        <v>73</v>
      </c>
      <c r="BP10" s="8" t="s">
        <v>78</v>
      </c>
      <c r="BQ10" s="8" t="s">
        <v>78</v>
      </c>
      <c r="BR10" s="8" t="s">
        <v>325</v>
      </c>
      <c r="BS10" s="8" t="s">
        <v>325</v>
      </c>
      <c r="BT10" s="8" t="s">
        <v>73</v>
      </c>
      <c r="BU10" s="8" t="s">
        <v>78</v>
      </c>
      <c r="BV10" s="8" t="s">
        <v>325</v>
      </c>
      <c r="BW10" s="8" t="s">
        <v>78</v>
      </c>
      <c r="BX10" s="8" t="s">
        <v>325</v>
      </c>
      <c r="BY10" s="8" t="s">
        <v>78</v>
      </c>
      <c r="BZ10" s="8" t="s">
        <v>78</v>
      </c>
      <c r="CA10" s="8" t="s">
        <v>73</v>
      </c>
      <c r="CB10" s="8" t="s">
        <v>73</v>
      </c>
      <c r="CC10" s="8" t="s">
        <v>78</v>
      </c>
      <c r="CD10" s="8" t="s">
        <v>78</v>
      </c>
      <c r="CE10" s="8" t="s">
        <v>325</v>
      </c>
      <c r="CF10" s="8" t="s">
        <v>73</v>
      </c>
      <c r="CG10" s="8" t="s">
        <v>73</v>
      </c>
      <c r="CH10" s="8" t="s">
        <v>73</v>
      </c>
      <c r="CI10" s="8" t="s">
        <v>73</v>
      </c>
      <c r="CJ10" s="8" t="s">
        <v>73</v>
      </c>
      <c r="CK10" s="8" t="s">
        <v>78</v>
      </c>
      <c r="CL10" s="8" t="s">
        <v>78</v>
      </c>
      <c r="CM10" s="8" t="s">
        <v>78</v>
      </c>
      <c r="CN10" s="8" t="s">
        <v>325</v>
      </c>
      <c r="CO10" s="8" t="s">
        <v>78</v>
      </c>
      <c r="CP10" s="8" t="s">
        <v>73</v>
      </c>
      <c r="CQ10" s="8" t="s">
        <v>78</v>
      </c>
      <c r="CR10" s="8" t="s">
        <v>78</v>
      </c>
      <c r="CS10" s="8" t="s">
        <v>325</v>
      </c>
      <c r="CT10" s="8" t="s">
        <v>78</v>
      </c>
      <c r="CU10" s="8" t="s">
        <v>73</v>
      </c>
      <c r="CV10" s="8" t="s">
        <v>325</v>
      </c>
      <c r="CW10" s="8" t="s">
        <v>73</v>
      </c>
      <c r="CX10" s="8" t="s">
        <v>78</v>
      </c>
      <c r="CY10" s="8" t="s">
        <v>78</v>
      </c>
      <c r="CZ10" s="8" t="s">
        <v>73</v>
      </c>
      <c r="DA10" s="8" t="s">
        <v>78</v>
      </c>
      <c r="DB10" s="8" t="s">
        <v>78</v>
      </c>
      <c r="DC10" s="8" t="s">
        <v>73</v>
      </c>
      <c r="DD10" s="8" t="s">
        <v>73</v>
      </c>
      <c r="DE10" s="8" t="s">
        <v>78</v>
      </c>
      <c r="DF10" s="8" t="s">
        <v>73</v>
      </c>
      <c r="DG10" s="8" t="s">
        <v>73</v>
      </c>
      <c r="DH10" s="8" t="s">
        <v>78</v>
      </c>
      <c r="DI10" s="8" t="s">
        <v>73</v>
      </c>
      <c r="DJ10" s="8" t="s">
        <v>78</v>
      </c>
      <c r="DK10" s="8" t="s">
        <v>73</v>
      </c>
      <c r="DL10" s="8" t="s">
        <v>73</v>
      </c>
      <c r="DM10" s="8" t="s">
        <v>78</v>
      </c>
      <c r="DN10" s="8" t="s">
        <v>73</v>
      </c>
      <c r="DO10" s="8" t="s">
        <v>78</v>
      </c>
      <c r="DP10" s="8" t="s">
        <v>78</v>
      </c>
      <c r="DQ10" s="8" t="s">
        <v>78</v>
      </c>
      <c r="DR10" s="8" t="s">
        <v>78</v>
      </c>
      <c r="DS10" s="8" t="s">
        <v>78</v>
      </c>
      <c r="DT10" s="8" t="s">
        <v>78</v>
      </c>
      <c r="DU10" s="8" t="s">
        <v>325</v>
      </c>
      <c r="DV10" s="8" t="s">
        <v>78</v>
      </c>
      <c r="DW10" s="8" t="s">
        <v>325</v>
      </c>
      <c r="DX10" s="8" t="s">
        <v>73</v>
      </c>
      <c r="DY10" s="8" t="s">
        <v>73</v>
      </c>
      <c r="DZ10" s="8" t="s">
        <v>325</v>
      </c>
      <c r="EA10" s="8" t="s">
        <v>78</v>
      </c>
      <c r="EB10" s="8" t="s">
        <v>73</v>
      </c>
      <c r="EC10" s="8" t="s">
        <v>73</v>
      </c>
      <c r="ED10" s="8" t="s">
        <v>78</v>
      </c>
      <c r="EE10" s="8" t="s">
        <v>73</v>
      </c>
      <c r="EF10" s="8" t="s">
        <v>78</v>
      </c>
      <c r="EG10" s="8" t="s">
        <v>73</v>
      </c>
      <c r="EH10" s="8" t="s">
        <v>73</v>
      </c>
      <c r="EI10" s="8" t="s">
        <v>78</v>
      </c>
      <c r="EJ10" s="8" t="s">
        <v>73</v>
      </c>
      <c r="EK10" s="8" t="s">
        <v>78</v>
      </c>
      <c r="EL10" s="8" t="s">
        <v>78</v>
      </c>
      <c r="EM10" s="8" t="s">
        <v>73</v>
      </c>
      <c r="EN10" s="8" t="s">
        <v>73</v>
      </c>
      <c r="EO10" s="8" t="s">
        <v>325</v>
      </c>
      <c r="EP10" s="8" t="s">
        <v>78</v>
      </c>
      <c r="EQ10" s="8" t="s">
        <v>78</v>
      </c>
      <c r="ER10" s="8" t="s">
        <v>73</v>
      </c>
      <c r="ES10" s="8" t="s">
        <v>325</v>
      </c>
      <c r="ET10" s="8" t="s">
        <v>325</v>
      </c>
      <c r="EU10" s="8" t="s">
        <v>73</v>
      </c>
      <c r="EV10" s="8" t="s">
        <v>325</v>
      </c>
      <c r="EW10" s="8" t="s">
        <v>78</v>
      </c>
      <c r="EX10" s="8" t="s">
        <v>325</v>
      </c>
      <c r="EY10" s="8" t="s">
        <v>78</v>
      </c>
      <c r="EZ10" s="8" t="s">
        <v>325</v>
      </c>
      <c r="FA10" s="8" t="s">
        <v>78</v>
      </c>
      <c r="FB10" s="8" t="s">
        <v>78</v>
      </c>
      <c r="FC10" s="8" t="s">
        <v>73</v>
      </c>
      <c r="FD10" s="8" t="s">
        <v>73</v>
      </c>
      <c r="FE10" s="8" t="s">
        <v>78</v>
      </c>
      <c r="FF10" s="8" t="s">
        <v>78</v>
      </c>
      <c r="FG10" s="8" t="s">
        <v>78</v>
      </c>
      <c r="FH10" s="8" t="s">
        <v>78</v>
      </c>
      <c r="FI10" s="8" t="s">
        <v>78</v>
      </c>
      <c r="FJ10" s="8" t="s">
        <v>73</v>
      </c>
      <c r="FK10" s="8" t="s">
        <v>78</v>
      </c>
      <c r="FL10" s="8" t="s">
        <v>78</v>
      </c>
      <c r="FM10" s="8" t="s">
        <v>78</v>
      </c>
      <c r="FN10" s="8" t="s">
        <v>325</v>
      </c>
      <c r="FO10" s="8" t="s">
        <v>73</v>
      </c>
      <c r="FP10" s="8" t="s">
        <v>78</v>
      </c>
      <c r="FQ10" s="8" t="s">
        <v>78</v>
      </c>
      <c r="FR10" s="8" t="s">
        <v>78</v>
      </c>
      <c r="FS10" s="8" t="s">
        <v>78</v>
      </c>
      <c r="FT10" s="8" t="s">
        <v>73</v>
      </c>
      <c r="FU10" s="8" t="s">
        <v>78</v>
      </c>
      <c r="FV10" s="8" t="s">
        <v>78</v>
      </c>
      <c r="FW10" s="8" t="s">
        <v>78</v>
      </c>
      <c r="FX10" s="8" t="s">
        <v>73</v>
      </c>
      <c r="FY10" s="8" t="s">
        <v>78</v>
      </c>
      <c r="FZ10" s="8" t="s">
        <v>78</v>
      </c>
      <c r="GA10" s="8" t="s">
        <v>73</v>
      </c>
      <c r="GB10" s="8" t="s">
        <v>78</v>
      </c>
      <c r="GC10" s="8" t="s">
        <v>78</v>
      </c>
      <c r="GD10" s="8" t="s">
        <v>78</v>
      </c>
      <c r="GE10" s="8" t="s">
        <v>325</v>
      </c>
      <c r="GF10" s="8" t="s">
        <v>78</v>
      </c>
      <c r="GG10" s="8" t="s">
        <v>73</v>
      </c>
      <c r="GH10" s="8" t="s">
        <v>78</v>
      </c>
      <c r="GI10" s="8" t="s">
        <v>78</v>
      </c>
      <c r="GJ10" s="8" t="s">
        <v>78</v>
      </c>
      <c r="GK10" s="8" t="s">
        <v>73</v>
      </c>
      <c r="GL10" s="8" t="s">
        <v>78</v>
      </c>
      <c r="GM10" s="8" t="s">
        <v>78</v>
      </c>
      <c r="GN10" s="8" t="s">
        <v>325</v>
      </c>
      <c r="GO10" s="8" t="s">
        <v>73</v>
      </c>
      <c r="GP10" s="8" t="s">
        <v>325</v>
      </c>
      <c r="GQ10" s="8" t="s">
        <v>78</v>
      </c>
      <c r="GR10" s="8" t="s">
        <v>325</v>
      </c>
      <c r="GS10" s="8" t="s">
        <v>325</v>
      </c>
      <c r="GT10" s="8" t="s">
        <v>73</v>
      </c>
      <c r="GU10" s="8" t="s">
        <v>78</v>
      </c>
      <c r="GV10" s="8" t="s">
        <v>78</v>
      </c>
      <c r="GW10" s="8" t="s">
        <v>325</v>
      </c>
      <c r="GX10" s="8" t="s">
        <v>73</v>
      </c>
      <c r="GY10" s="8" t="s">
        <v>78</v>
      </c>
      <c r="GZ10" s="8" t="s">
        <v>78</v>
      </c>
      <c r="HA10" s="8" t="s">
        <v>78</v>
      </c>
      <c r="HB10" s="8" t="s">
        <v>78</v>
      </c>
      <c r="HC10" s="8" t="s">
        <v>78</v>
      </c>
      <c r="HD10" s="8" t="s">
        <v>78</v>
      </c>
      <c r="HE10" s="8" t="s">
        <v>78</v>
      </c>
      <c r="HF10" s="8" t="s">
        <v>78</v>
      </c>
      <c r="HG10" s="8" t="s">
        <v>325</v>
      </c>
      <c r="HH10" s="8" t="s">
        <v>78</v>
      </c>
      <c r="HI10" s="8" t="s">
        <v>78</v>
      </c>
      <c r="HJ10" s="8" t="s">
        <v>325</v>
      </c>
      <c r="HK10" s="8" t="s">
        <v>78</v>
      </c>
      <c r="HL10" s="8" t="s">
        <v>73</v>
      </c>
      <c r="HM10" s="8" t="s">
        <v>78</v>
      </c>
      <c r="HN10" s="8" t="s">
        <v>78</v>
      </c>
      <c r="HO10" s="8" t="s">
        <v>73</v>
      </c>
      <c r="HP10" s="8" t="s">
        <v>73</v>
      </c>
      <c r="HQ10" s="8" t="s">
        <v>73</v>
      </c>
      <c r="HR10" s="8" t="s">
        <v>78</v>
      </c>
      <c r="HS10" s="8" t="s">
        <v>78</v>
      </c>
      <c r="HT10" s="8" t="s">
        <v>78</v>
      </c>
      <c r="HU10" s="8" t="s">
        <v>78</v>
      </c>
      <c r="HV10" s="8" t="s">
        <v>78</v>
      </c>
      <c r="HW10" s="8" t="s">
        <v>78</v>
      </c>
      <c r="HX10" s="8" t="s">
        <v>78</v>
      </c>
      <c r="HY10" s="8" t="s">
        <v>325</v>
      </c>
      <c r="HZ10" s="8" t="s">
        <v>325</v>
      </c>
      <c r="IA10" s="8" t="s">
        <v>78</v>
      </c>
      <c r="IB10" s="8" t="s">
        <v>73</v>
      </c>
      <c r="IC10" s="8" t="s">
        <v>73</v>
      </c>
      <c r="ID10" s="8" t="s">
        <v>325</v>
      </c>
      <c r="IE10" s="8" t="s">
        <v>78</v>
      </c>
      <c r="IF10" s="8" t="s">
        <v>78</v>
      </c>
      <c r="IG10" s="8" t="s">
        <v>73</v>
      </c>
      <c r="IH10" s="8" t="s">
        <v>73</v>
      </c>
      <c r="II10" s="8" t="s">
        <v>73</v>
      </c>
      <c r="IJ10" s="8" t="s">
        <v>73</v>
      </c>
      <c r="IK10" s="8" t="s">
        <v>78</v>
      </c>
      <c r="IL10" s="8" t="s">
        <v>73</v>
      </c>
      <c r="IM10" s="8" t="s">
        <v>78</v>
      </c>
      <c r="IN10" s="8" t="s">
        <v>78</v>
      </c>
      <c r="IO10" s="8" t="s">
        <v>78</v>
      </c>
      <c r="IP10" s="8" t="s">
        <v>73</v>
      </c>
      <c r="IQ10" s="8" t="s">
        <v>78</v>
      </c>
      <c r="IR10" s="8" t="s">
        <v>73</v>
      </c>
      <c r="IS10" s="8" t="s">
        <v>78</v>
      </c>
      <c r="IT10" s="8" t="s">
        <v>78</v>
      </c>
      <c r="IU10" s="8" t="s">
        <v>73</v>
      </c>
      <c r="IV10" s="8" t="s">
        <v>78</v>
      </c>
      <c r="IW10" s="8" t="s">
        <v>73</v>
      </c>
      <c r="IX10" s="8" t="s">
        <v>73</v>
      </c>
      <c r="IY10" s="8" t="s">
        <v>78</v>
      </c>
      <c r="IZ10" s="8" t="s">
        <v>78</v>
      </c>
      <c r="JA10" s="8" t="s">
        <v>78</v>
      </c>
      <c r="JB10" s="8" t="s">
        <v>78</v>
      </c>
      <c r="JC10" s="8" t="s">
        <v>73</v>
      </c>
      <c r="JD10" s="8" t="s">
        <v>325</v>
      </c>
      <c r="JE10" s="8" t="s">
        <v>78</v>
      </c>
      <c r="JF10" s="8" t="s">
        <v>325</v>
      </c>
      <c r="JG10" s="8" t="s">
        <v>78</v>
      </c>
      <c r="JH10" s="8" t="s">
        <v>78</v>
      </c>
      <c r="JI10" s="8" t="s">
        <v>78</v>
      </c>
      <c r="JJ10" s="8" t="s">
        <v>78</v>
      </c>
      <c r="JK10" s="8" t="s">
        <v>78</v>
      </c>
      <c r="JL10" s="8" t="s">
        <v>73</v>
      </c>
      <c r="JM10" s="8" t="s">
        <v>78</v>
      </c>
      <c r="JN10" s="8" t="s">
        <v>73</v>
      </c>
      <c r="JO10" s="8" t="s">
        <v>78</v>
      </c>
      <c r="JP10" s="8" t="s">
        <v>78</v>
      </c>
      <c r="JQ10" s="8" t="s">
        <v>78</v>
      </c>
      <c r="JR10" s="8" t="s">
        <v>78</v>
      </c>
    </row>
    <row r="11" spans="1:450" ht="8.25" customHeight="1">
      <c r="A11" s="71"/>
      <c r="B11" s="55" t="s">
        <v>80</v>
      </c>
      <c r="C11" s="18"/>
      <c r="D11" s="18"/>
      <c r="E11" s="18"/>
      <c r="F11" s="19"/>
      <c r="G11" s="16"/>
      <c r="Z11" s="16"/>
      <c r="AD11" s="50"/>
      <c r="AE11" s="8" t="s">
        <v>69</v>
      </c>
      <c r="AF11" s="8" t="s">
        <v>59</v>
      </c>
      <c r="AG11" s="8" t="s">
        <v>327</v>
      </c>
      <c r="AH11" s="8" t="s">
        <v>74</v>
      </c>
      <c r="AI11" s="8" t="s">
        <v>74</v>
      </c>
      <c r="AJ11" s="8" t="s">
        <v>74</v>
      </c>
      <c r="AK11" s="8" t="s">
        <v>74</v>
      </c>
      <c r="AL11" s="8" t="s">
        <v>74</v>
      </c>
      <c r="AM11" s="8" t="s">
        <v>74</v>
      </c>
      <c r="AN11" s="8" t="s">
        <v>74</v>
      </c>
      <c r="AO11" s="8" t="s">
        <v>74</v>
      </c>
      <c r="AP11" s="8" t="s">
        <v>74</v>
      </c>
      <c r="AQ11" s="8" t="s">
        <v>74</v>
      </c>
      <c r="AR11" s="8" t="s">
        <v>74</v>
      </c>
      <c r="AS11" s="8" t="s">
        <v>74</v>
      </c>
      <c r="AT11" s="8" t="s">
        <v>74</v>
      </c>
      <c r="AU11" s="8" t="s">
        <v>74</v>
      </c>
      <c r="AV11" s="8" t="s">
        <v>74</v>
      </c>
      <c r="AW11" s="8" t="s">
        <v>74</v>
      </c>
      <c r="AX11" s="8" t="s">
        <v>74</v>
      </c>
      <c r="AY11" s="8" t="s">
        <v>74</v>
      </c>
      <c r="AZ11" s="8" t="s">
        <v>74</v>
      </c>
      <c r="BA11" s="8" t="s">
        <v>327</v>
      </c>
      <c r="BB11" s="8" t="s">
        <v>74</v>
      </c>
      <c r="BC11" s="8" t="s">
        <v>74</v>
      </c>
      <c r="BD11" s="8" t="s">
        <v>74</v>
      </c>
      <c r="BE11" s="8" t="s">
        <v>74</v>
      </c>
      <c r="BF11" s="8" t="s">
        <v>327</v>
      </c>
      <c r="BG11" s="8" t="s">
        <v>74</v>
      </c>
      <c r="BH11" s="8" t="s">
        <v>74</v>
      </c>
      <c r="BI11" s="8" t="s">
        <v>74</v>
      </c>
      <c r="BJ11" s="8" t="s">
        <v>327</v>
      </c>
      <c r="BK11" s="8" t="s">
        <v>74</v>
      </c>
      <c r="BL11" s="8" t="s">
        <v>74</v>
      </c>
      <c r="BM11" s="8" t="s">
        <v>327</v>
      </c>
      <c r="BN11" s="8" t="s">
        <v>327</v>
      </c>
      <c r="BO11" s="8" t="s">
        <v>327</v>
      </c>
      <c r="BP11" s="8" t="s">
        <v>74</v>
      </c>
      <c r="BQ11" s="8" t="s">
        <v>74</v>
      </c>
      <c r="BR11" s="8" t="s">
        <v>74</v>
      </c>
      <c r="BS11" s="8" t="s">
        <v>74</v>
      </c>
      <c r="BT11" s="8" t="s">
        <v>74</v>
      </c>
      <c r="BU11" s="8" t="s">
        <v>74</v>
      </c>
      <c r="BV11" s="8" t="s">
        <v>327</v>
      </c>
      <c r="BW11" s="8" t="s">
        <v>74</v>
      </c>
      <c r="BX11" s="8" t="s">
        <v>74</v>
      </c>
      <c r="BY11" s="8" t="s">
        <v>74</v>
      </c>
      <c r="BZ11" s="8" t="s">
        <v>74</v>
      </c>
      <c r="CA11" s="8" t="s">
        <v>327</v>
      </c>
      <c r="CB11" s="8" t="s">
        <v>74</v>
      </c>
      <c r="CC11" s="8" t="s">
        <v>327</v>
      </c>
      <c r="CD11" s="8" t="s">
        <v>327</v>
      </c>
      <c r="CE11" s="8" t="s">
        <v>74</v>
      </c>
      <c r="CF11" s="8" t="s">
        <v>327</v>
      </c>
      <c r="CG11" s="8" t="s">
        <v>327</v>
      </c>
      <c r="CH11" s="8" t="s">
        <v>327</v>
      </c>
      <c r="CI11" s="8" t="s">
        <v>327</v>
      </c>
      <c r="CJ11" s="8" t="s">
        <v>327</v>
      </c>
      <c r="CK11" s="8" t="s">
        <v>327</v>
      </c>
      <c r="CL11" s="8" t="s">
        <v>74</v>
      </c>
      <c r="CM11" s="8" t="s">
        <v>74</v>
      </c>
      <c r="CN11" s="8" t="s">
        <v>74</v>
      </c>
      <c r="CO11" s="8" t="s">
        <v>74</v>
      </c>
      <c r="CP11" s="8" t="s">
        <v>74</v>
      </c>
      <c r="CQ11" s="8" t="s">
        <v>74</v>
      </c>
      <c r="CR11" s="8" t="s">
        <v>74</v>
      </c>
      <c r="CS11" s="8" t="s">
        <v>74</v>
      </c>
      <c r="CT11" s="8" t="s">
        <v>74</v>
      </c>
      <c r="CU11" s="8" t="s">
        <v>74</v>
      </c>
      <c r="CV11" s="8" t="s">
        <v>74</v>
      </c>
      <c r="CW11" s="8" t="s">
        <v>74</v>
      </c>
      <c r="CX11" s="8" t="s">
        <v>327</v>
      </c>
      <c r="CY11" s="8" t="s">
        <v>74</v>
      </c>
      <c r="CZ11" s="8" t="s">
        <v>74</v>
      </c>
      <c r="DA11" s="8" t="s">
        <v>74</v>
      </c>
      <c r="DB11" s="8" t="s">
        <v>74</v>
      </c>
      <c r="DC11" s="8" t="s">
        <v>74</v>
      </c>
      <c r="DD11" s="8" t="s">
        <v>327</v>
      </c>
      <c r="DE11" s="8" t="s">
        <v>74</v>
      </c>
      <c r="DF11" s="8" t="s">
        <v>327</v>
      </c>
      <c r="DG11" s="8" t="s">
        <v>327</v>
      </c>
      <c r="DH11" s="8" t="s">
        <v>327</v>
      </c>
      <c r="DI11" s="8" t="s">
        <v>327</v>
      </c>
      <c r="DJ11" s="8" t="s">
        <v>327</v>
      </c>
      <c r="DK11" s="8" t="s">
        <v>327</v>
      </c>
      <c r="DL11" s="8" t="s">
        <v>74</v>
      </c>
      <c r="DM11" s="8" t="s">
        <v>327</v>
      </c>
      <c r="DN11" s="8" t="s">
        <v>327</v>
      </c>
      <c r="DO11" s="8" t="s">
        <v>327</v>
      </c>
      <c r="DP11" s="8" t="s">
        <v>74</v>
      </c>
      <c r="DQ11" s="8" t="s">
        <v>327</v>
      </c>
      <c r="DR11" s="8" t="s">
        <v>74</v>
      </c>
      <c r="DS11" s="8" t="s">
        <v>327</v>
      </c>
      <c r="DT11" s="8" t="s">
        <v>74</v>
      </c>
      <c r="DU11" s="8" t="s">
        <v>327</v>
      </c>
      <c r="DV11" s="8" t="s">
        <v>74</v>
      </c>
      <c r="DW11" s="8" t="s">
        <v>74</v>
      </c>
      <c r="DX11" s="8" t="s">
        <v>74</v>
      </c>
      <c r="DY11" s="8" t="s">
        <v>327</v>
      </c>
      <c r="DZ11" s="8" t="s">
        <v>74</v>
      </c>
      <c r="EA11" s="8" t="s">
        <v>74</v>
      </c>
      <c r="EB11" s="8" t="s">
        <v>74</v>
      </c>
      <c r="EC11" s="8" t="s">
        <v>74</v>
      </c>
      <c r="ED11" s="8" t="s">
        <v>327</v>
      </c>
      <c r="EE11" s="8" t="s">
        <v>74</v>
      </c>
      <c r="EF11" s="8" t="s">
        <v>327</v>
      </c>
      <c r="EG11" s="8" t="s">
        <v>74</v>
      </c>
      <c r="EH11" s="8" t="s">
        <v>74</v>
      </c>
      <c r="EI11" s="8" t="s">
        <v>74</v>
      </c>
      <c r="EJ11" s="8" t="s">
        <v>74</v>
      </c>
      <c r="EK11" s="8" t="s">
        <v>74</v>
      </c>
      <c r="EL11" s="8" t="s">
        <v>74</v>
      </c>
      <c r="EM11" s="8" t="s">
        <v>74</v>
      </c>
      <c r="EN11" s="8" t="s">
        <v>327</v>
      </c>
      <c r="EO11" s="8" t="s">
        <v>74</v>
      </c>
      <c r="EP11" s="8" t="s">
        <v>327</v>
      </c>
      <c r="EQ11" s="8" t="s">
        <v>74</v>
      </c>
      <c r="ER11" s="8" t="s">
        <v>327</v>
      </c>
      <c r="ES11" s="8" t="s">
        <v>74</v>
      </c>
      <c r="ET11" s="8" t="s">
        <v>74</v>
      </c>
      <c r="EU11" s="8" t="s">
        <v>327</v>
      </c>
      <c r="EV11" s="8" t="s">
        <v>74</v>
      </c>
      <c r="EW11" s="8" t="s">
        <v>74</v>
      </c>
      <c r="EX11" s="8" t="s">
        <v>74</v>
      </c>
      <c r="EY11" s="8" t="s">
        <v>327</v>
      </c>
      <c r="EZ11" s="8" t="s">
        <v>74</v>
      </c>
      <c r="FA11" s="8" t="s">
        <v>74</v>
      </c>
      <c r="FB11" s="8" t="s">
        <v>74</v>
      </c>
      <c r="FC11" s="8" t="s">
        <v>74</v>
      </c>
      <c r="FD11" s="8" t="s">
        <v>74</v>
      </c>
      <c r="FE11" s="8" t="s">
        <v>74</v>
      </c>
      <c r="FF11" s="8" t="s">
        <v>79</v>
      </c>
      <c r="FG11" s="8" t="s">
        <v>74</v>
      </c>
      <c r="FH11" s="8" t="s">
        <v>79</v>
      </c>
      <c r="FI11" s="8" t="s">
        <v>74</v>
      </c>
      <c r="FJ11" s="8" t="s">
        <v>74</v>
      </c>
      <c r="FK11" s="8" t="s">
        <v>327</v>
      </c>
      <c r="FL11" s="8" t="s">
        <v>79</v>
      </c>
      <c r="FM11" s="8" t="s">
        <v>74</v>
      </c>
      <c r="FN11" s="8" t="s">
        <v>74</v>
      </c>
      <c r="FO11" s="8" t="s">
        <v>74</v>
      </c>
      <c r="FP11" s="8" t="s">
        <v>74</v>
      </c>
      <c r="FQ11" s="8" t="s">
        <v>74</v>
      </c>
      <c r="FR11" s="8" t="s">
        <v>74</v>
      </c>
      <c r="FS11" s="8" t="s">
        <v>74</v>
      </c>
      <c r="FT11" s="8" t="s">
        <v>74</v>
      </c>
      <c r="FU11" s="8" t="s">
        <v>74</v>
      </c>
      <c r="FV11" s="8" t="s">
        <v>74</v>
      </c>
      <c r="FW11" s="8" t="s">
        <v>327</v>
      </c>
      <c r="FX11" s="8" t="s">
        <v>74</v>
      </c>
      <c r="FY11" s="8" t="s">
        <v>327</v>
      </c>
      <c r="FZ11" s="8" t="s">
        <v>327</v>
      </c>
      <c r="GA11" s="8" t="s">
        <v>327</v>
      </c>
      <c r="GB11" s="8" t="s">
        <v>74</v>
      </c>
      <c r="GC11" s="8" t="s">
        <v>74</v>
      </c>
      <c r="GD11" s="8" t="s">
        <v>74</v>
      </c>
      <c r="GE11" s="8" t="s">
        <v>74</v>
      </c>
      <c r="GF11" s="8" t="s">
        <v>74</v>
      </c>
      <c r="GG11" s="8" t="s">
        <v>327</v>
      </c>
      <c r="GH11" s="8" t="s">
        <v>327</v>
      </c>
      <c r="GI11" s="8" t="s">
        <v>74</v>
      </c>
      <c r="GJ11" s="8" t="s">
        <v>74</v>
      </c>
      <c r="GK11" s="8" t="s">
        <v>74</v>
      </c>
      <c r="GL11" s="8" t="s">
        <v>74</v>
      </c>
      <c r="GM11" s="8" t="s">
        <v>74</v>
      </c>
      <c r="GN11" s="8" t="s">
        <v>74</v>
      </c>
      <c r="GO11" s="8" t="s">
        <v>74</v>
      </c>
      <c r="GP11" s="8" t="s">
        <v>74</v>
      </c>
      <c r="GQ11" s="8" t="s">
        <v>74</v>
      </c>
      <c r="GR11" s="8" t="s">
        <v>74</v>
      </c>
      <c r="GS11" s="8" t="s">
        <v>74</v>
      </c>
      <c r="GT11" s="8" t="s">
        <v>74</v>
      </c>
      <c r="GU11" s="8" t="s">
        <v>74</v>
      </c>
      <c r="GV11" s="8" t="s">
        <v>74</v>
      </c>
      <c r="GW11" s="8" t="s">
        <v>79</v>
      </c>
      <c r="GX11" s="8" t="s">
        <v>74</v>
      </c>
      <c r="GY11" s="8" t="s">
        <v>74</v>
      </c>
      <c r="GZ11" s="8" t="s">
        <v>74</v>
      </c>
      <c r="HA11" s="8" t="s">
        <v>74</v>
      </c>
      <c r="HB11" s="8" t="s">
        <v>327</v>
      </c>
      <c r="HC11" s="8" t="s">
        <v>79</v>
      </c>
      <c r="HD11" s="8" t="s">
        <v>74</v>
      </c>
      <c r="HE11" s="8" t="s">
        <v>74</v>
      </c>
      <c r="HF11" s="8" t="s">
        <v>74</v>
      </c>
      <c r="HG11" s="8" t="s">
        <v>74</v>
      </c>
      <c r="HH11" s="8" t="s">
        <v>74</v>
      </c>
      <c r="HI11" s="8" t="s">
        <v>74</v>
      </c>
      <c r="HJ11" s="8" t="s">
        <v>74</v>
      </c>
      <c r="HK11" s="8" t="s">
        <v>74</v>
      </c>
      <c r="HL11" s="8" t="s">
        <v>327</v>
      </c>
      <c r="HM11" s="8" t="s">
        <v>74</v>
      </c>
      <c r="HN11" s="8" t="s">
        <v>327</v>
      </c>
      <c r="HO11" s="8" t="s">
        <v>74</v>
      </c>
      <c r="HP11" s="8" t="s">
        <v>327</v>
      </c>
      <c r="HQ11" s="8" t="s">
        <v>327</v>
      </c>
      <c r="HR11" s="8" t="s">
        <v>327</v>
      </c>
      <c r="HS11" s="8" t="s">
        <v>74</v>
      </c>
      <c r="HT11" s="8" t="s">
        <v>74</v>
      </c>
      <c r="HU11" s="8" t="s">
        <v>74</v>
      </c>
      <c r="HV11" s="8" t="s">
        <v>74</v>
      </c>
      <c r="HW11" s="8" t="s">
        <v>74</v>
      </c>
      <c r="HX11" s="8" t="s">
        <v>74</v>
      </c>
      <c r="HY11" s="8" t="s">
        <v>74</v>
      </c>
      <c r="HZ11" s="8" t="s">
        <v>74</v>
      </c>
      <c r="IA11" s="8" t="s">
        <v>74</v>
      </c>
      <c r="IB11" s="8" t="s">
        <v>327</v>
      </c>
      <c r="IC11" s="8" t="s">
        <v>327</v>
      </c>
      <c r="ID11" s="8" t="s">
        <v>327</v>
      </c>
      <c r="IE11" s="8" t="s">
        <v>74</v>
      </c>
      <c r="IF11" s="8" t="s">
        <v>74</v>
      </c>
      <c r="IG11" s="8" t="s">
        <v>74</v>
      </c>
      <c r="IH11" s="8" t="s">
        <v>74</v>
      </c>
      <c r="II11" s="8" t="s">
        <v>74</v>
      </c>
      <c r="IJ11" s="8" t="s">
        <v>74</v>
      </c>
      <c r="IK11" s="8" t="s">
        <v>74</v>
      </c>
      <c r="IL11" s="8" t="s">
        <v>327</v>
      </c>
      <c r="IM11" s="8" t="s">
        <v>74</v>
      </c>
      <c r="IN11" s="8" t="s">
        <v>74</v>
      </c>
      <c r="IO11" s="8" t="s">
        <v>74</v>
      </c>
      <c r="IP11" s="8" t="s">
        <v>74</v>
      </c>
      <c r="IQ11" s="8" t="s">
        <v>74</v>
      </c>
      <c r="IR11" s="8" t="s">
        <v>74</v>
      </c>
      <c r="IS11" s="8" t="s">
        <v>74</v>
      </c>
      <c r="IT11" s="8" t="s">
        <v>327</v>
      </c>
      <c r="IU11" s="8" t="s">
        <v>74</v>
      </c>
      <c r="IV11" s="8" t="s">
        <v>327</v>
      </c>
      <c r="IW11" s="8" t="s">
        <v>74</v>
      </c>
      <c r="IX11" s="8" t="s">
        <v>327</v>
      </c>
      <c r="IY11" s="8" t="s">
        <v>74</v>
      </c>
      <c r="IZ11" s="8" t="s">
        <v>74</v>
      </c>
      <c r="JA11" s="8" t="s">
        <v>74</v>
      </c>
      <c r="JB11" s="8" t="s">
        <v>327</v>
      </c>
      <c r="JC11" s="8" t="s">
        <v>74</v>
      </c>
      <c r="JD11" s="8" t="s">
        <v>74</v>
      </c>
      <c r="JE11" s="8" t="s">
        <v>79</v>
      </c>
      <c r="JF11" s="8" t="s">
        <v>74</v>
      </c>
      <c r="JG11" s="8" t="s">
        <v>74</v>
      </c>
      <c r="JH11" s="8" t="s">
        <v>74</v>
      </c>
      <c r="JI11" s="8" t="s">
        <v>74</v>
      </c>
      <c r="JJ11" s="8" t="s">
        <v>74</v>
      </c>
      <c r="JK11" s="8" t="s">
        <v>327</v>
      </c>
      <c r="JL11" s="8" t="s">
        <v>74</v>
      </c>
      <c r="JM11" s="8" t="s">
        <v>74</v>
      </c>
      <c r="JN11" s="8" t="s">
        <v>74</v>
      </c>
      <c r="JO11" s="8" t="s">
        <v>74</v>
      </c>
      <c r="JP11" s="8" t="s">
        <v>327</v>
      </c>
      <c r="JQ11" s="8" t="s">
        <v>74</v>
      </c>
      <c r="JR11" s="8" t="s">
        <v>79</v>
      </c>
    </row>
    <row r="12" spans="1:450" ht="29.25" customHeight="1" thickBot="1">
      <c r="A12" s="71"/>
      <c r="B12" s="55"/>
      <c r="C12" s="52"/>
      <c r="D12" s="53"/>
      <c r="E12" s="52"/>
      <c r="F12" s="54"/>
      <c r="G12" s="16"/>
      <c r="Z12" s="16"/>
      <c r="AE12" s="8" t="s">
        <v>82</v>
      </c>
      <c r="AF12" s="8">
        <v>0</v>
      </c>
      <c r="AG12" s="8">
        <v>0</v>
      </c>
      <c r="AO12" s="8">
        <v>1</v>
      </c>
      <c r="AP12" s="8">
        <v>1</v>
      </c>
      <c r="AS12" s="8">
        <v>1</v>
      </c>
      <c r="AZ12" s="8">
        <v>1</v>
      </c>
      <c r="BM12" s="8">
        <v>1</v>
      </c>
      <c r="BP12" s="8">
        <v>1</v>
      </c>
      <c r="BY12" s="8">
        <v>1</v>
      </c>
      <c r="CF12" s="8">
        <v>1</v>
      </c>
      <c r="CH12" s="8">
        <v>1</v>
      </c>
      <c r="CQ12" s="8">
        <v>1</v>
      </c>
      <c r="CZ12" s="8">
        <v>1</v>
      </c>
      <c r="DE12" s="8">
        <v>1</v>
      </c>
      <c r="DV12" s="8">
        <v>1</v>
      </c>
      <c r="EV12" s="8">
        <v>1</v>
      </c>
      <c r="EZ12" s="8">
        <v>1</v>
      </c>
      <c r="FD12" s="8">
        <v>1</v>
      </c>
      <c r="FE12" s="8">
        <v>1</v>
      </c>
      <c r="FP12" s="8">
        <v>1</v>
      </c>
      <c r="FS12" s="8">
        <v>1</v>
      </c>
      <c r="GC12" s="8">
        <v>1</v>
      </c>
      <c r="GD12" s="8">
        <v>1</v>
      </c>
      <c r="GV12" s="8">
        <v>1</v>
      </c>
      <c r="GY12" s="8">
        <v>1</v>
      </c>
      <c r="HF12" s="8">
        <v>1</v>
      </c>
      <c r="HG12" s="8">
        <v>1</v>
      </c>
      <c r="HH12" s="8">
        <v>1</v>
      </c>
      <c r="HS12" s="8">
        <v>1</v>
      </c>
      <c r="IM12" s="8">
        <v>1</v>
      </c>
      <c r="JL12" s="8">
        <v>1</v>
      </c>
      <c r="JQ12" s="8">
        <v>1</v>
      </c>
      <c r="JR12" s="8">
        <v>1</v>
      </c>
    </row>
    <row r="13" spans="1:450" ht="30" customHeight="1" thickBot="1">
      <c r="A13" s="71"/>
      <c r="B13" s="55"/>
      <c r="C13" s="62"/>
      <c r="D13" s="63"/>
      <c r="E13" s="58"/>
      <c r="F13" s="59"/>
      <c r="G13" s="16"/>
      <c r="Z13" s="16"/>
      <c r="JS13" s="3" t="s">
        <v>77</v>
      </c>
      <c r="JT13" s="3" t="s">
        <v>101</v>
      </c>
      <c r="JU13" s="3" t="s">
        <v>209</v>
      </c>
      <c r="JV13" s="3" t="s">
        <v>496</v>
      </c>
      <c r="JW13" s="3" t="s">
        <v>497</v>
      </c>
      <c r="JX13" s="3" t="s">
        <v>319</v>
      </c>
      <c r="JY13" s="3" t="s">
        <v>498</v>
      </c>
      <c r="JZ13" s="3" t="s">
        <v>157</v>
      </c>
      <c r="KA13" s="3" t="s">
        <v>499</v>
      </c>
      <c r="KB13" s="3" t="s">
        <v>500</v>
      </c>
      <c r="KC13" s="3" t="s">
        <v>252</v>
      </c>
      <c r="KD13" s="3" t="s">
        <v>497</v>
      </c>
      <c r="KE13" s="3" t="s">
        <v>496</v>
      </c>
      <c r="KF13" s="3" t="s">
        <v>252</v>
      </c>
      <c r="KG13" s="3" t="s">
        <v>501</v>
      </c>
      <c r="KH13" s="3" t="s">
        <v>157</v>
      </c>
      <c r="KI13" s="3" t="s">
        <v>497</v>
      </c>
      <c r="KJ13" s="3" t="s">
        <v>502</v>
      </c>
      <c r="KK13" s="3" t="s">
        <v>503</v>
      </c>
      <c r="KL13" s="3" t="s">
        <v>116</v>
      </c>
      <c r="KM13" s="3" t="s">
        <v>116</v>
      </c>
      <c r="KN13" s="3" t="s">
        <v>116</v>
      </c>
      <c r="KO13" s="3" t="s">
        <v>252</v>
      </c>
      <c r="KP13" s="3" t="s">
        <v>504</v>
      </c>
      <c r="KQ13" s="3" t="s">
        <v>101</v>
      </c>
      <c r="KR13" s="3" t="s">
        <v>505</v>
      </c>
      <c r="KS13" s="3" t="s">
        <v>463</v>
      </c>
      <c r="KT13" s="3" t="s">
        <v>463</v>
      </c>
      <c r="KU13" s="3" t="s">
        <v>157</v>
      </c>
      <c r="KV13" s="3" t="s">
        <v>77</v>
      </c>
      <c r="KW13" s="3" t="s">
        <v>157</v>
      </c>
      <c r="KX13" s="3" t="s">
        <v>506</v>
      </c>
      <c r="KY13" s="3" t="s">
        <v>507</v>
      </c>
      <c r="KZ13" s="3" t="s">
        <v>508</v>
      </c>
      <c r="LA13" s="3" t="s">
        <v>264</v>
      </c>
      <c r="LB13" s="3" t="s">
        <v>509</v>
      </c>
      <c r="LC13" s="3" t="s">
        <v>504</v>
      </c>
      <c r="LD13" s="3" t="s">
        <v>502</v>
      </c>
      <c r="LE13" s="3" t="s">
        <v>463</v>
      </c>
      <c r="LF13" s="3" t="s">
        <v>507</v>
      </c>
      <c r="LG13" s="3" t="s">
        <v>507</v>
      </c>
      <c r="LH13" s="3" t="s">
        <v>500</v>
      </c>
      <c r="LI13" s="3" t="s">
        <v>157</v>
      </c>
      <c r="LJ13" s="3" t="s">
        <v>319</v>
      </c>
      <c r="LK13" s="3" t="s">
        <v>101</v>
      </c>
      <c r="LL13" s="3" t="s">
        <v>502</v>
      </c>
      <c r="LM13" s="3" t="s">
        <v>501</v>
      </c>
      <c r="LN13" s="3" t="s">
        <v>510</v>
      </c>
      <c r="LO13" s="3" t="s">
        <v>157</v>
      </c>
      <c r="LP13" s="3" t="s">
        <v>263</v>
      </c>
      <c r="LQ13" s="3" t="s">
        <v>157</v>
      </c>
      <c r="LR13" s="3" t="s">
        <v>496</v>
      </c>
      <c r="LS13" s="3" t="s">
        <v>157</v>
      </c>
      <c r="LT13" s="3" t="s">
        <v>508</v>
      </c>
      <c r="LU13" s="3" t="s">
        <v>508</v>
      </c>
      <c r="LV13" s="3" t="s">
        <v>501</v>
      </c>
      <c r="LW13" s="3" t="s">
        <v>319</v>
      </c>
      <c r="LX13" s="3" t="s">
        <v>263</v>
      </c>
      <c r="LY13" s="3" t="s">
        <v>501</v>
      </c>
      <c r="LZ13" s="3" t="s">
        <v>497</v>
      </c>
      <c r="MA13" s="3" t="s">
        <v>501</v>
      </c>
      <c r="MB13" s="3" t="s">
        <v>502</v>
      </c>
      <c r="MC13" s="3" t="s">
        <v>157</v>
      </c>
      <c r="MD13" s="3" t="s">
        <v>157</v>
      </c>
      <c r="ME13" s="3" t="s">
        <v>77</v>
      </c>
      <c r="MF13" s="3" t="s">
        <v>511</v>
      </c>
      <c r="MG13" s="3" t="s">
        <v>101</v>
      </c>
      <c r="MH13" s="3" t="s">
        <v>508</v>
      </c>
      <c r="MI13" s="3" t="s">
        <v>101</v>
      </c>
      <c r="MJ13" s="3" t="s">
        <v>101</v>
      </c>
      <c r="MK13" s="3" t="s">
        <v>507</v>
      </c>
      <c r="ML13" s="3" t="s">
        <v>220</v>
      </c>
      <c r="MM13" s="3" t="s">
        <v>101</v>
      </c>
      <c r="MN13" s="3" t="s">
        <v>511</v>
      </c>
      <c r="MO13" s="3" t="s">
        <v>157</v>
      </c>
      <c r="MP13" s="3" t="s">
        <v>496</v>
      </c>
      <c r="MQ13" s="3" t="s">
        <v>101</v>
      </c>
      <c r="MR13" s="3" t="s">
        <v>512</v>
      </c>
      <c r="MS13" s="3" t="s">
        <v>513</v>
      </c>
      <c r="MT13" s="3" t="s">
        <v>506</v>
      </c>
      <c r="MU13" s="3" t="s">
        <v>506</v>
      </c>
      <c r="MV13" s="3" t="s">
        <v>502</v>
      </c>
      <c r="MW13" s="3" t="s">
        <v>264</v>
      </c>
      <c r="MX13" s="3" t="s">
        <v>157</v>
      </c>
      <c r="MY13" s="3" t="s">
        <v>264</v>
      </c>
      <c r="MZ13" s="3" t="s">
        <v>505</v>
      </c>
      <c r="NA13" s="3" t="s">
        <v>157</v>
      </c>
      <c r="NB13" s="3" t="s">
        <v>264</v>
      </c>
      <c r="NC13" s="3" t="s">
        <v>101</v>
      </c>
      <c r="ND13" s="3" t="s">
        <v>504</v>
      </c>
      <c r="NE13" s="3" t="s">
        <v>500</v>
      </c>
      <c r="NF13" s="3" t="s">
        <v>500</v>
      </c>
      <c r="NG13" s="3" t="s">
        <v>101</v>
      </c>
      <c r="NH13" s="3" t="s">
        <v>263</v>
      </c>
      <c r="NI13" s="3" t="s">
        <v>502</v>
      </c>
      <c r="NJ13" s="3" t="s">
        <v>504</v>
      </c>
      <c r="NK13" s="3" t="s">
        <v>502</v>
      </c>
      <c r="NL13" s="3" t="s">
        <v>500</v>
      </c>
      <c r="NM13" s="3" t="s">
        <v>101</v>
      </c>
      <c r="NN13" s="3" t="s">
        <v>499</v>
      </c>
      <c r="NO13" s="3" t="s">
        <v>497</v>
      </c>
      <c r="NP13" s="3" t="s">
        <v>101</v>
      </c>
      <c r="NQ13" s="3" t="s">
        <v>157</v>
      </c>
      <c r="NR13" s="3" t="s">
        <v>502</v>
      </c>
      <c r="NS13" s="3" t="s">
        <v>157</v>
      </c>
      <c r="NT13" s="3" t="s">
        <v>157</v>
      </c>
      <c r="NU13" s="3" t="s">
        <v>263</v>
      </c>
      <c r="NV13" s="3" t="s">
        <v>497</v>
      </c>
      <c r="NW13" s="3" t="s">
        <v>505</v>
      </c>
      <c r="NX13" s="3" t="s">
        <v>504</v>
      </c>
      <c r="NY13" s="3" t="s">
        <v>463</v>
      </c>
      <c r="NZ13" s="3" t="s">
        <v>509</v>
      </c>
      <c r="OA13" s="3" t="s">
        <v>509</v>
      </c>
      <c r="OB13" s="3" t="s">
        <v>157</v>
      </c>
      <c r="OC13" s="3" t="s">
        <v>501</v>
      </c>
      <c r="OD13" s="3" t="s">
        <v>508</v>
      </c>
      <c r="OE13" s="3" t="s">
        <v>101</v>
      </c>
      <c r="OF13" s="3" t="s">
        <v>101</v>
      </c>
      <c r="OG13" s="3" t="s">
        <v>497</v>
      </c>
      <c r="OH13" s="3" t="s">
        <v>497</v>
      </c>
      <c r="OI13" s="3" t="s">
        <v>157</v>
      </c>
      <c r="OJ13" s="3" t="s">
        <v>157</v>
      </c>
      <c r="OK13" s="3" t="s">
        <v>500</v>
      </c>
      <c r="OL13" s="3" t="s">
        <v>101</v>
      </c>
      <c r="OM13" s="3" t="s">
        <v>209</v>
      </c>
      <c r="ON13" s="3" t="s">
        <v>506</v>
      </c>
      <c r="OO13" s="3" t="s">
        <v>463</v>
      </c>
      <c r="OP13" s="3" t="s">
        <v>511</v>
      </c>
      <c r="OQ13" s="3" t="s">
        <v>463</v>
      </c>
      <c r="OR13" s="3" t="s">
        <v>101</v>
      </c>
      <c r="OS13" s="3" t="s">
        <v>499</v>
      </c>
      <c r="OT13" s="3" t="s">
        <v>497</v>
      </c>
      <c r="OU13" s="3" t="s">
        <v>496</v>
      </c>
      <c r="OV13" s="3" t="s">
        <v>497</v>
      </c>
      <c r="OW13" s="3" t="s">
        <v>514</v>
      </c>
      <c r="OX13" s="3" t="s">
        <v>101</v>
      </c>
      <c r="OY13" s="3" t="s">
        <v>101</v>
      </c>
      <c r="OZ13" s="3" t="s">
        <v>101</v>
      </c>
      <c r="PA13" s="3" t="s">
        <v>157</v>
      </c>
      <c r="PB13" s="3" t="s">
        <v>501</v>
      </c>
      <c r="PC13" s="3" t="s">
        <v>497</v>
      </c>
      <c r="PD13" s="3" t="s">
        <v>509</v>
      </c>
      <c r="PE13" s="3" t="s">
        <v>505</v>
      </c>
      <c r="PF13" s="3" t="s">
        <v>499</v>
      </c>
      <c r="PG13" s="3" t="s">
        <v>101</v>
      </c>
      <c r="PH13" s="3" t="s">
        <v>511</v>
      </c>
      <c r="PI13" s="3" t="s">
        <v>499</v>
      </c>
      <c r="PJ13" s="3" t="s">
        <v>252</v>
      </c>
      <c r="PK13" s="3" t="s">
        <v>501</v>
      </c>
      <c r="PL13" s="3" t="s">
        <v>252</v>
      </c>
      <c r="PM13" s="3" t="s">
        <v>506</v>
      </c>
      <c r="PN13" s="3" t="s">
        <v>499</v>
      </c>
      <c r="PO13" s="3" t="s">
        <v>514</v>
      </c>
      <c r="PP13" s="3" t="s">
        <v>157</v>
      </c>
      <c r="PQ13" s="3" t="s">
        <v>504</v>
      </c>
      <c r="PR13" s="3" t="s">
        <v>77</v>
      </c>
      <c r="PS13" s="3" t="s">
        <v>77</v>
      </c>
      <c r="PT13" s="3" t="s">
        <v>463</v>
      </c>
      <c r="PU13" s="3" t="s">
        <v>157</v>
      </c>
      <c r="PV13" s="3" t="s">
        <v>157</v>
      </c>
      <c r="PW13" s="3" t="s">
        <v>499</v>
      </c>
      <c r="PX13" s="3" t="s">
        <v>500</v>
      </c>
      <c r="PY13" s="3" t="s">
        <v>501</v>
      </c>
      <c r="PZ13" s="3" t="s">
        <v>501</v>
      </c>
      <c r="QA13" s="3" t="s">
        <v>496</v>
      </c>
      <c r="QB13" s="3" t="s">
        <v>319</v>
      </c>
      <c r="QC13" s="3" t="s">
        <v>157</v>
      </c>
      <c r="QD13" s="3" t="s">
        <v>504</v>
      </c>
      <c r="QE13" s="3" t="s">
        <v>263</v>
      </c>
      <c r="QF13" s="3" t="s">
        <v>505</v>
      </c>
      <c r="QG13" s="3" t="s">
        <v>499</v>
      </c>
      <c r="QH13" s="3" t="s">
        <v>502</v>
      </c>
    </row>
    <row r="14" spans="1:450" ht="21.75">
      <c r="A14" s="71"/>
      <c r="B14" s="72" t="s">
        <v>517</v>
      </c>
      <c r="C14" s="72"/>
      <c r="D14" s="72"/>
      <c r="E14" s="72"/>
      <c r="F14" s="72"/>
      <c r="G14" s="16"/>
      <c r="Z14" s="16"/>
      <c r="AA14" s="10"/>
    </row>
    <row r="15" spans="1:450">
      <c r="A15" s="71"/>
      <c r="B15" s="73" t="s">
        <v>516</v>
      </c>
      <c r="C15" s="41" t="s">
        <v>518</v>
      </c>
      <c r="D15" s="41"/>
      <c r="E15" s="41"/>
      <c r="F15" s="6" t="s">
        <v>519</v>
      </c>
      <c r="Z15" s="16"/>
      <c r="AE15" s="9" t="s">
        <v>81</v>
      </c>
      <c r="AF15" s="9"/>
      <c r="AG15" s="9">
        <v>1</v>
      </c>
    </row>
    <row r="16" spans="1:450" ht="30" customHeight="1">
      <c r="A16" s="71"/>
      <c r="B16" s="74"/>
      <c r="C16" s="92" t="b">
        <f>IF(Z10=1,1)</f>
        <v>0</v>
      </c>
      <c r="D16" s="92"/>
      <c r="E16" s="92"/>
      <c r="F16" s="91">
        <f>IF(Z10=0,1)</f>
        <v>1</v>
      </c>
      <c r="Z16" s="17" t="e">
        <f>F23*F30+F24*F31+F25*F32+F26*F33+F27*F34+F28*F35+F29*F36</f>
        <v>#VALUE!</v>
      </c>
      <c r="AA16" s="8" t="s">
        <v>560</v>
      </c>
    </row>
    <row r="17" spans="1:40" ht="30" customHeight="1">
      <c r="A17" s="12" t="s">
        <v>546</v>
      </c>
      <c r="B17" s="44" t="s">
        <v>564</v>
      </c>
      <c r="C17" s="44"/>
      <c r="D17" s="44"/>
      <c r="E17" s="44"/>
      <c r="F17" s="84" t="str">
        <f>IF(D4=AA5,"-",IF(E21=0,Z16,IF(E21=1.1,Z18,Z17)))</f>
        <v>-</v>
      </c>
      <c r="Z17" s="17" t="e">
        <f>(F23*F30+F24*F31+F25*F32+F26*F33+F27*F34+F28*F35+F29*F36)*E20*E21</f>
        <v>#VALUE!</v>
      </c>
      <c r="AA17" s="8" t="s">
        <v>561</v>
      </c>
    </row>
    <row r="18" spans="1:40" ht="24" customHeight="1">
      <c r="A18" s="45" t="s">
        <v>557</v>
      </c>
      <c r="B18" s="49" t="s">
        <v>527</v>
      </c>
      <c r="C18" s="49"/>
      <c r="D18" s="49"/>
      <c r="E18" s="49"/>
      <c r="F18" s="49"/>
      <c r="Z18" s="17" t="e">
        <f>(F23*F30+F24*F31+F25*F32+F26*F33+F27*F34+F28*F35+F29*F36)*1.1</f>
        <v>#VALUE!</v>
      </c>
      <c r="AA18" s="8" t="s">
        <v>562</v>
      </c>
      <c r="AE18" s="8" t="s">
        <v>563</v>
      </c>
      <c r="AF18" s="8">
        <v>0</v>
      </c>
      <c r="AG18" s="8">
        <v>0.03</v>
      </c>
      <c r="AH18" s="8">
        <v>0.04</v>
      </c>
      <c r="AI18" s="8">
        <v>0.05</v>
      </c>
      <c r="AJ18" s="8">
        <v>0.06</v>
      </c>
      <c r="AK18" s="8">
        <v>0.08</v>
      </c>
      <c r="AL18" s="8">
        <v>0.1</v>
      </c>
      <c r="AM18" s="8">
        <v>0.12</v>
      </c>
      <c r="AN18" s="8">
        <v>1.1000000000000001</v>
      </c>
    </row>
    <row r="19" spans="1:40" ht="19.5" customHeight="1">
      <c r="A19" s="46"/>
      <c r="B19" s="48" t="s">
        <v>526</v>
      </c>
      <c r="C19" s="95" t="str">
        <f>IF(AND(E10=AF4,F10=AH11),"با توجه به نیاز گرمایی زیاد محل استقرار ساختمان (تبصره 1 بند 19-3-1-1) امکان افزایش ضریب انتقال حرارت مرجع وجود دارد، آیا تغییرات اعمال شد. در صورت تایید مقدار گاما  و V وارد شود",IF(AND(E10=AF4,F10=AG11),"درصورتیکه تمام جداره‌های نورگذر پوسته خارجی دارای سایبان مطابق پیوست 10 می‌باشند، جهت افزایش ضریب طرح مرجع (تبصره 2 بند 19-3-1-2 )عدد 1.1 را برای ضریب افزایش انتخاب کنید","محاسبات ضریب انتقال حرارت مرجع"))</f>
        <v>محاسبات ضریب انتقال حرارت مرجع</v>
      </c>
      <c r="D19" s="96"/>
      <c r="E19" s="42" t="s">
        <v>559</v>
      </c>
      <c r="F19" s="43"/>
      <c r="Z19" s="16"/>
    </row>
    <row r="20" spans="1:40">
      <c r="A20" s="46"/>
      <c r="B20" s="48"/>
      <c r="C20" s="97"/>
      <c r="D20" s="98"/>
      <c r="E20" s="15"/>
      <c r="F20" s="93" t="s">
        <v>558</v>
      </c>
      <c r="Z20" s="16"/>
      <c r="AB20" s="11"/>
      <c r="AF20" s="8" t="s">
        <v>528</v>
      </c>
      <c r="AG20" s="8" t="s">
        <v>529</v>
      </c>
      <c r="AH20" s="8" t="s">
        <v>530</v>
      </c>
      <c r="AI20" s="8" t="s">
        <v>531</v>
      </c>
      <c r="AJ20" s="8" t="s">
        <v>532</v>
      </c>
      <c r="AK20" s="8" t="s">
        <v>533</v>
      </c>
      <c r="AL20" s="8" t="s">
        <v>534</v>
      </c>
    </row>
    <row r="21" spans="1:40">
      <c r="A21" s="46"/>
      <c r="B21" s="48"/>
      <c r="C21" s="99"/>
      <c r="D21" s="100"/>
      <c r="E21" s="15">
        <v>0</v>
      </c>
      <c r="F21" s="94" t="str">
        <f>IF(AND(E10=AF4,F10=AH11),"= گاما",IF(AND(E10=AF4,F10=AG11),"= ضریب افزایش","-"))</f>
        <v>-</v>
      </c>
      <c r="Z21" s="16"/>
      <c r="AD21" s="8" t="s">
        <v>535</v>
      </c>
      <c r="AE21" s="8">
        <v>1</v>
      </c>
      <c r="AF21" s="8">
        <v>0.7</v>
      </c>
      <c r="AG21" s="8">
        <v>0.3</v>
      </c>
      <c r="AH21" s="8">
        <v>0.45</v>
      </c>
      <c r="AI21" s="8">
        <v>1.45</v>
      </c>
      <c r="AJ21" s="8">
        <v>2.7</v>
      </c>
      <c r="AK21" s="8">
        <v>3.5</v>
      </c>
      <c r="AL21" s="8">
        <v>0.55000000000000004</v>
      </c>
    </row>
    <row r="22" spans="1:40">
      <c r="A22" s="46"/>
      <c r="B22" s="48"/>
      <c r="C22" s="41" t="s">
        <v>542</v>
      </c>
      <c r="D22" s="41"/>
      <c r="E22" s="7" t="s">
        <v>538</v>
      </c>
      <c r="F22" s="7" t="s">
        <v>539</v>
      </c>
      <c r="Z22" s="17">
        <v>1</v>
      </c>
      <c r="AD22" s="8" t="s">
        <v>536</v>
      </c>
      <c r="AE22" s="8">
        <v>2</v>
      </c>
      <c r="AF22" s="8">
        <v>0.8</v>
      </c>
      <c r="AG22" s="8">
        <v>0.5</v>
      </c>
      <c r="AH22" s="8">
        <v>0.5</v>
      </c>
      <c r="AI22" s="8">
        <v>1.6</v>
      </c>
      <c r="AJ22" s="8">
        <v>2.7</v>
      </c>
      <c r="AK22" s="8">
        <v>3.5</v>
      </c>
      <c r="AL22" s="8">
        <v>0.55000000000000004</v>
      </c>
    </row>
    <row r="23" spans="1:40">
      <c r="A23" s="46"/>
      <c r="B23" s="48"/>
      <c r="C23" s="41" t="s">
        <v>528</v>
      </c>
      <c r="D23" s="41"/>
      <c r="E23" s="5" t="s">
        <v>540</v>
      </c>
      <c r="F23" s="89" t="str">
        <f>IF(D4=AA2,LOOKUP(Z22,AE21:AE23,AF21:AF23),IF(D4=AA3,LOOKUP(Z22,AE24:AE26,AF24:AF26),IF(D4=AA4,LOOKUP(Z22,AE27:AE29,AF27:AF29),"-")))</f>
        <v>-</v>
      </c>
      <c r="Z23" s="16"/>
      <c r="AD23" s="8" t="s">
        <v>537</v>
      </c>
      <c r="AE23" s="8">
        <v>3</v>
      </c>
      <c r="AF23" s="8">
        <v>1.1000000000000001</v>
      </c>
      <c r="AG23" s="8">
        <v>0.55000000000000004</v>
      </c>
      <c r="AH23" s="8">
        <v>0.55000000000000004</v>
      </c>
      <c r="AI23" s="8">
        <v>1.6</v>
      </c>
      <c r="AJ23" s="8">
        <v>3.4</v>
      </c>
      <c r="AK23" s="8">
        <v>3.5</v>
      </c>
      <c r="AL23" s="8">
        <v>0.7</v>
      </c>
    </row>
    <row r="24" spans="1:40">
      <c r="A24" s="46"/>
      <c r="B24" s="48"/>
      <c r="C24" s="41" t="s">
        <v>529</v>
      </c>
      <c r="D24" s="41"/>
      <c r="E24" s="5" t="s">
        <v>540</v>
      </c>
      <c r="F24" s="89" t="str">
        <f>IF(D4=AA2,LOOKUP(Z22,AE21:AE23,AG21:AG23),IF(D4=AA3,LOOKUP(Z22,AE24:AE26,AG24:AG26),IF(D4=AA4,LOOKUP(Z22,AE27:AE29,AG27:AG29),"-")))</f>
        <v>-</v>
      </c>
      <c r="Z24" s="16"/>
      <c r="AD24" s="8" t="s">
        <v>535</v>
      </c>
      <c r="AE24" s="8">
        <v>1</v>
      </c>
      <c r="AF24" s="8">
        <v>0.88</v>
      </c>
      <c r="AG24" s="8">
        <v>0.38</v>
      </c>
      <c r="AH24" s="8">
        <v>0.56999999999999995</v>
      </c>
      <c r="AI24" s="8">
        <v>1.83</v>
      </c>
      <c r="AJ24" s="8">
        <v>3.4</v>
      </c>
      <c r="AK24" s="8">
        <v>4.41</v>
      </c>
      <c r="AL24" s="8">
        <v>0.69</v>
      </c>
    </row>
    <row r="25" spans="1:40">
      <c r="A25" s="46"/>
      <c r="B25" s="48"/>
      <c r="C25" s="41" t="s">
        <v>543</v>
      </c>
      <c r="D25" s="41"/>
      <c r="E25" s="5" t="s">
        <v>540</v>
      </c>
      <c r="F25" s="89" t="str">
        <f>IF(D4=AA2,LOOKUP(Z22,AE21:AE23,AH21:AH23),IF(D4=AA3,LOOKUP(Z22,AE24:AE26,AH24:AH26),IF(D4=AA4,LOOKUP(Z22,AE27:AE29,AH27:AH29),"-")))</f>
        <v>-</v>
      </c>
      <c r="AD25" s="8" t="s">
        <v>536</v>
      </c>
      <c r="AE25" s="8">
        <v>2</v>
      </c>
      <c r="AF25" s="8">
        <v>1.01</v>
      </c>
      <c r="AG25" s="8">
        <v>0.63</v>
      </c>
      <c r="AH25" s="8">
        <v>0.63</v>
      </c>
      <c r="AI25" s="8">
        <v>1.83</v>
      </c>
      <c r="AJ25" s="8">
        <v>3.4</v>
      </c>
      <c r="AK25" s="8">
        <v>4.41</v>
      </c>
      <c r="AL25" s="8">
        <v>0.69</v>
      </c>
    </row>
    <row r="26" spans="1:40">
      <c r="A26" s="46"/>
      <c r="B26" s="48"/>
      <c r="C26" s="41" t="s">
        <v>544</v>
      </c>
      <c r="D26" s="41"/>
      <c r="E26" s="5" t="s">
        <v>541</v>
      </c>
      <c r="F26" s="89" t="str">
        <f>IF(D4=AA2,LOOKUP(Z22,AE21:AE23,AI21:AI23),IF(D4=AA3,LOOKUP(Z22,AE24:AE26,AI24:AI26),IF(D4=AA4,LOOKUP(Z22,AE27:AE29,AI27:AI29),"-")))</f>
        <v>-</v>
      </c>
      <c r="AD26" s="8" t="s">
        <v>537</v>
      </c>
      <c r="AE26" s="8">
        <v>3</v>
      </c>
      <c r="AF26" s="8">
        <v>1.39</v>
      </c>
      <c r="AG26" s="8">
        <v>0.69</v>
      </c>
      <c r="AH26" s="8">
        <v>0.69</v>
      </c>
      <c r="AI26" s="8">
        <v>2.02</v>
      </c>
      <c r="AJ26" s="8">
        <v>4.28</v>
      </c>
      <c r="AK26" s="8">
        <v>4.41</v>
      </c>
      <c r="AL26" s="8">
        <v>0.88</v>
      </c>
    </row>
    <row r="27" spans="1:40">
      <c r="A27" s="46"/>
      <c r="B27" s="48"/>
      <c r="C27" s="41" t="s">
        <v>532</v>
      </c>
      <c r="D27" s="41"/>
      <c r="E27" s="5" t="s">
        <v>540</v>
      </c>
      <c r="F27" s="89" t="str">
        <f>IF(D4=AA2,LOOKUP(Z22,AE21:AE23,AJ21:AJ23),IF(D4=AA3,LOOKUP(Z22,AE24:AE26,AJ24:AJ26),IF(D4=AA4,LOOKUP(Z22,AE27:AE29,AJ27:AJ29),"-")))</f>
        <v>-</v>
      </c>
      <c r="AD27" s="8" t="s">
        <v>535</v>
      </c>
      <c r="AE27" s="8">
        <v>1</v>
      </c>
      <c r="AF27" s="8">
        <v>1.02</v>
      </c>
      <c r="AG27" s="8">
        <v>0.44</v>
      </c>
      <c r="AH27" s="8">
        <v>0.66</v>
      </c>
      <c r="AI27" s="8">
        <v>2.12</v>
      </c>
      <c r="AJ27" s="8">
        <v>3.94</v>
      </c>
      <c r="AK27" s="8">
        <v>5.1100000000000003</v>
      </c>
      <c r="AL27" s="8">
        <v>0.8</v>
      </c>
    </row>
    <row r="28" spans="1:40">
      <c r="A28" s="46"/>
      <c r="B28" s="48"/>
      <c r="C28" s="41" t="s">
        <v>533</v>
      </c>
      <c r="D28" s="41"/>
      <c r="E28" s="5" t="s">
        <v>540</v>
      </c>
      <c r="F28" s="89" t="str">
        <f>IF(D4=AA2,LOOKUP(Z22,AE21:AE23,AK21:AK23),IF(D4=AA3,LOOKUP(Z22,AE24:AE26,AK24:AK26),IF(D4=AA4,LOOKUP(Z22,AE27:AE29,AK27:AK29),"-")))</f>
        <v>-</v>
      </c>
      <c r="AD28" s="8" t="s">
        <v>536</v>
      </c>
      <c r="AE28" s="8">
        <v>2</v>
      </c>
      <c r="AF28" s="8">
        <v>1.17</v>
      </c>
      <c r="AG28" s="8">
        <v>0.73</v>
      </c>
      <c r="AH28" s="8">
        <v>0.73</v>
      </c>
      <c r="AI28" s="8">
        <v>2.12</v>
      </c>
      <c r="AJ28" s="8">
        <v>3.94</v>
      </c>
      <c r="AK28" s="8">
        <v>5.1100000000000003</v>
      </c>
      <c r="AL28" s="8">
        <v>0.8</v>
      </c>
    </row>
    <row r="29" spans="1:40">
      <c r="A29" s="46"/>
      <c r="B29" s="48"/>
      <c r="C29" s="41" t="s">
        <v>545</v>
      </c>
      <c r="D29" s="41"/>
      <c r="E29" s="5" t="s">
        <v>540</v>
      </c>
      <c r="F29" s="89" t="str">
        <f>IF(D4=AA2,LOOKUP(Z22,AE21:AE23,AL21:AL23),IF(D4=AA3,LOOKUP(Z22,AE24:AE26,AL24:AL26),IF(D4=AA4,LOOKUP(Z22,AE27:AE29,AL27:AL29),"-")))</f>
        <v>-</v>
      </c>
      <c r="AD29" s="8" t="s">
        <v>537</v>
      </c>
      <c r="AE29" s="8">
        <v>3</v>
      </c>
      <c r="AF29" s="8">
        <v>1.61</v>
      </c>
      <c r="AG29" s="8">
        <v>0.8</v>
      </c>
      <c r="AH29" s="8">
        <v>0.8</v>
      </c>
      <c r="AI29" s="8">
        <v>2.34</v>
      </c>
      <c r="AJ29" s="8">
        <v>4.96</v>
      </c>
      <c r="AK29" s="8">
        <v>5.1100000000000003</v>
      </c>
      <c r="AL29" s="8">
        <v>1.02</v>
      </c>
    </row>
    <row r="30" spans="1:40">
      <c r="A30" s="46"/>
      <c r="B30" s="48" t="s">
        <v>555</v>
      </c>
      <c r="C30" s="41" t="s">
        <v>548</v>
      </c>
      <c r="D30" s="41"/>
      <c r="E30" s="5" t="s">
        <v>547</v>
      </c>
      <c r="F30" s="14"/>
    </row>
    <row r="31" spans="1:40">
      <c r="A31" s="46"/>
      <c r="B31" s="48"/>
      <c r="C31" s="41" t="s">
        <v>549</v>
      </c>
      <c r="D31" s="41"/>
      <c r="E31" s="5" t="s">
        <v>547</v>
      </c>
      <c r="F31" s="14"/>
    </row>
    <row r="32" spans="1:40">
      <c r="A32" s="46"/>
      <c r="B32" s="48"/>
      <c r="C32" s="41" t="s">
        <v>550</v>
      </c>
      <c r="D32" s="41"/>
      <c r="E32" s="5" t="s">
        <v>547</v>
      </c>
      <c r="F32" s="14"/>
    </row>
    <row r="33" spans="1:6">
      <c r="A33" s="46"/>
      <c r="B33" s="48"/>
      <c r="C33" s="40" t="s">
        <v>556</v>
      </c>
      <c r="D33" s="40"/>
      <c r="E33" s="5" t="s">
        <v>551</v>
      </c>
      <c r="F33" s="14"/>
    </row>
    <row r="34" spans="1:6">
      <c r="A34" s="46"/>
      <c r="B34" s="48"/>
      <c r="C34" s="40" t="s">
        <v>552</v>
      </c>
      <c r="D34" s="40"/>
      <c r="E34" s="5" t="s">
        <v>547</v>
      </c>
      <c r="F34" s="14"/>
    </row>
    <row r="35" spans="1:6">
      <c r="A35" s="46"/>
      <c r="B35" s="48"/>
      <c r="C35" s="41" t="s">
        <v>554</v>
      </c>
      <c r="D35" s="41"/>
      <c r="E35" s="5" t="s">
        <v>547</v>
      </c>
      <c r="F35" s="14"/>
    </row>
    <row r="36" spans="1:6">
      <c r="A36" s="47"/>
      <c r="B36" s="48"/>
      <c r="C36" s="41" t="s">
        <v>553</v>
      </c>
      <c r="D36" s="41"/>
      <c r="E36" s="5" t="s">
        <v>547</v>
      </c>
      <c r="F36" s="14"/>
    </row>
  </sheetData>
  <sheetProtection password="E308" sheet="1" objects="1" scenarios="1"/>
  <mergeCells count="46">
    <mergeCell ref="B11:B13"/>
    <mergeCell ref="Z1:AA1"/>
    <mergeCell ref="E13:F13"/>
    <mergeCell ref="B5:F5"/>
    <mergeCell ref="B6:B7"/>
    <mergeCell ref="B8:F8"/>
    <mergeCell ref="B9:B10"/>
    <mergeCell ref="C13:D13"/>
    <mergeCell ref="D2:E2"/>
    <mergeCell ref="C1:F1"/>
    <mergeCell ref="A1:B2"/>
    <mergeCell ref="B4:C4"/>
    <mergeCell ref="A5:A16"/>
    <mergeCell ref="D4:F4"/>
    <mergeCell ref="B14:F14"/>
    <mergeCell ref="B15:B16"/>
    <mergeCell ref="AD6:AD7"/>
    <mergeCell ref="AD8:AD11"/>
    <mergeCell ref="C6:E6"/>
    <mergeCell ref="C7:E7"/>
    <mergeCell ref="C12:D12"/>
    <mergeCell ref="E12:F12"/>
    <mergeCell ref="C15:E15"/>
    <mergeCell ref="C16:E16"/>
    <mergeCell ref="A18:A36"/>
    <mergeCell ref="C34:D34"/>
    <mergeCell ref="C35:D35"/>
    <mergeCell ref="C36:D36"/>
    <mergeCell ref="B19:B29"/>
    <mergeCell ref="B30:B36"/>
    <mergeCell ref="C19:D21"/>
    <mergeCell ref="C28:D28"/>
    <mergeCell ref="C29:D29"/>
    <mergeCell ref="C26:D26"/>
    <mergeCell ref="B18:F18"/>
    <mergeCell ref="C22:D22"/>
    <mergeCell ref="C23:D23"/>
    <mergeCell ref="C24:D24"/>
    <mergeCell ref="C33:D33"/>
    <mergeCell ref="C25:D25"/>
    <mergeCell ref="C27:D27"/>
    <mergeCell ref="E19:F19"/>
    <mergeCell ref="B17:E17"/>
    <mergeCell ref="C30:D30"/>
    <mergeCell ref="C31:D31"/>
    <mergeCell ref="C32:D32"/>
  </mergeCells>
  <conditionalFormatting sqref="E13:F13">
    <cfRule type="iconSet" priority="7">
      <iconSet iconSet="3Symbols2" showValue="0">
        <cfvo type="percent" val="0"/>
        <cfvo type="num" val="0"/>
        <cfvo type="num" val="0" gte="0"/>
      </iconSet>
    </cfRule>
  </conditionalFormatting>
  <conditionalFormatting sqref="C16">
    <cfRule type="iconSet" priority="6">
      <iconSet iconSet="3Symbols2" showValue="0">
        <cfvo type="percent" val="0"/>
        <cfvo type="num" val="0"/>
        <cfvo type="num" val="0" gte="0"/>
      </iconSet>
    </cfRule>
  </conditionalFormatting>
  <conditionalFormatting sqref="F16">
    <cfRule type="iconSet" priority="5">
      <iconSet iconSet="3Symbols2" showValue="0">
        <cfvo type="percent" val="0"/>
        <cfvo type="num" val="0"/>
        <cfvo type="num" val="0" gte="0"/>
      </iconSet>
    </cfRule>
  </conditionalFormatting>
  <dataValidations count="3">
    <dataValidation type="list" allowBlank="1" showInputMessage="1" showErrorMessage="1" sqref="C7">
      <formula1>$AF$7:$CI$7</formula1>
    </dataValidation>
    <dataValidation type="list" allowBlank="1" showInputMessage="1" showErrorMessage="1" sqref="D10">
      <formula1>$AF$9:$JR$9</formula1>
    </dataValidation>
    <dataValidation type="list" allowBlank="1" showInputMessage="1" showErrorMessage="1" sqref="E21">
      <formula1>$AF$18:$AN$18</formula1>
    </dataValidation>
  </dataValidations>
  <hyperlinks>
    <hyperlink ref="NA13" r:id="rId1" tooltip="استان تهران" display="http://fa.wikipedia.org/wiki/%D8%A7%D8%B3%D8%AA%D8%A7%D9%86_%D8%AA%D9%87%D8%B1%D8%A7%D9%86"/>
    <hyperlink ref="JT13" r:id="rId2" tooltip="استان اصفهان" display="http://fa.wikipedia.org/wiki/%D8%A7%D8%B3%D8%AA%D8%A7%D9%86_%D8%A7%D8%B5%D9%81%D9%87%D8%A7%D9%86"/>
    <hyperlink ref="PL13" r:id="rId3" tooltip="استان قزوین" display="http://fa.wikipedia.org/wiki/%D8%A7%D8%B3%D8%AA%D8%A7%D9%86_%D9%82%D8%B2%D9%88%DB%8C%D9%86"/>
    <hyperlink ref="MW13" r:id="rId4" tooltip="استان کرمان" display="http://fa.wikipedia.org/wiki/%D8%A7%D8%B3%D8%AA%D8%A7%D9%86_%DA%A9%D8%B1%D9%85%D8%A7%D9%86"/>
    <hyperlink ref="OX13" r:id="rId5" tooltip="استان اصفهان" display="http://fa.wikipedia.org/wiki/%D8%A7%D8%B3%D8%AA%D8%A7%D9%86_%D8%A7%D8%B5%D9%81%D9%87%D8%A7%D9%86"/>
    <hyperlink ref="PB13" r:id="rId6" tooltip="استان مازندران" display="http://fa.wikipedia.org/wiki/%D8%A7%D8%B3%D8%AA%D8%A7%D9%86_%D9%85%D8%A7%D8%B2%D9%86%D8%AF%D8%B1%D8%A7%D9%86"/>
    <hyperlink ref="MJ13" r:id="rId7" tooltip="استان اصفهان" display="http://fa.wikipedia.org/wiki/%D8%A7%D8%B3%D8%AA%D8%A7%D9%86_%D8%A7%D8%B5%D9%81%D9%87%D8%A7%D9%86"/>
    <hyperlink ref="KI13" r:id="rId8" tooltip="استان فارس" display="http://fa.wikipedia.org/wiki/%D8%A7%D8%B3%D8%AA%D8%A7%D9%86_%D9%81%D8%A7%D8%B1%D8%B3"/>
    <hyperlink ref="NN13" r:id="rId9" tooltip="استان البرز" display="http://fa.wikipedia.org/wiki/%D8%A7%D8%B3%D8%AA%D8%A7%D9%86_%D8%A7%D9%84%D8%A8%D8%B1%D8%B2"/>
    <hyperlink ref="KS13" r:id="rId10" tooltip="استان گلستان" display="http://fa.wikipedia.org/wiki/%D8%A7%D8%B3%D8%AA%D8%A7%D9%86_%DA%AF%D9%84%D8%B3%D8%AA%D8%A7%D9%86"/>
    <hyperlink ref="KN13" r:id="rId11" tooltip="استان ایلام" display="http://fa.wikipedia.org/wiki/%D8%A7%D8%B3%D8%AA%D8%A7%D9%86_%D8%A7%DB%8C%D9%84%D8%A7%D9%85"/>
    <hyperlink ref="PZ13" r:id="rId12" tooltip="استان مازندران" display="http://fa.wikipedia.org/wiki/%D8%A7%D8%B3%D8%AA%D8%A7%D9%86_%D9%85%D8%A7%D8%B2%D9%86%D8%AF%D8%B1%D8%A7%D9%86"/>
    <hyperlink ref="MV13" r:id="rId13" tooltip="استان خوزستان" display="http://fa.wikipedia.org/wiki/%D8%A7%D8%B3%D8%AA%D8%A7%D9%86_%D8%AE%D9%88%D8%B2%D8%B3%D8%AA%D8%A7%D9%86"/>
    <hyperlink ref="KA13" r:id="rId14" tooltip="استان البرز" display="http://fa.wikipedia.org/wiki/%D8%A7%D8%B3%D8%AA%D8%A7%D9%86_%D8%A7%D9%84%D8%A8%D8%B1%D8%B2"/>
    <hyperlink ref="MT13" r:id="rId15" tooltip="استان کردستان" display="http://fa.wikipedia.org/wiki/%D8%A7%D8%B3%D8%AA%D8%A7%D9%86_%DA%A9%D8%B1%D8%AF%D8%B3%D8%AA%D8%A7%D9%86"/>
    <hyperlink ref="OZ13" r:id="rId16" tooltip="استان اصفهان" display="http://fa.wikipedia.org/wiki/%D8%A7%D8%B3%D8%AA%D8%A7%D9%86_%D8%A7%D8%B5%D9%81%D9%87%D8%A7%D9%86"/>
    <hyperlink ref="LP13" r:id="rId17" tooltip="استان کرمانشاه" display="http://fa.wikipedia.org/wiki/%D8%A7%D8%B3%D8%AA%D8%A7%D9%86_%DA%A9%D8%B1%D9%85%D8%A7%D9%86%D8%B4%D8%A7%D9%87"/>
    <hyperlink ref="OK13" r:id="rId18" tooltip="استان آذربایجان غربی" display="http://fa.wikipedia.org/wiki/%D8%A7%D8%B3%D8%AA%D8%A7%D9%86_%D8%A2%D8%B0%D8%B1%D8%A8%D8%A7%DB%8C%D8%AC%D8%A7%D9%86_%D8%BA%D8%B1%D8%A8%DB%8C"/>
    <hyperlink ref="JS13" r:id="rId19" tooltip="استان یزد" display="http://fa.wikipedia.org/wiki/%D8%A7%D8%B3%D8%AA%D8%A7%D9%86_%DB%8C%D8%B2%D8%AF"/>
    <hyperlink ref="OR13" r:id="rId20" tooltip="استان اصفهان" display="http://fa.wikipedia.org/wiki/%D8%A7%D8%B3%D8%AA%D8%A7%D9%86_%D8%A7%D8%B5%D9%81%D9%87%D8%A7%D9%86"/>
    <hyperlink ref="OB13" r:id="rId21" tooltip="استان تهران" display="http://fa.wikipedia.org/wiki/%D8%A7%D8%B3%D8%AA%D8%A7%D9%86_%D8%AA%D9%87%D8%B1%D8%A7%D9%86"/>
    <hyperlink ref="NJ13" r:id="rId22" tooltip="استان آذربایجان شرقی" display="http://fa.wikipedia.org/wiki/%D8%A7%D8%B3%D8%AA%D8%A7%D9%86_%D8%A2%D8%B0%D8%B1%D8%A8%D8%A7%DB%8C%D8%AC%D8%A7%D9%86_%D8%B4%D8%B1%D9%82%DB%8C"/>
    <hyperlink ref="NR13" r:id="rId23" tooltip="استان خوزستان" display="http://fa.wikipedia.org/wiki/%D8%A7%D8%B3%D8%AA%D8%A7%D9%86_%D8%AE%D9%88%D8%B2%D8%B3%D8%AA%D8%A7%D9%86"/>
    <hyperlink ref="LR13" r:id="rId24" tooltip="استان لرستان" display="http://fa.wikipedia.org/wiki/%D8%A7%D8%B3%D8%AA%D8%A7%D9%86_%D9%84%D8%B1%D8%B3%D8%AA%D8%A7%D9%86"/>
    <hyperlink ref="NG13" r:id="rId25" tooltip="استان اصفهان" display="http://fa.wikipedia.org/wiki/%D8%A7%D8%B3%D8%AA%D8%A7%D9%86_%D8%A7%D8%B5%D9%81%D9%87%D8%A7%D9%86"/>
    <hyperlink ref="PC13" r:id="rId26" tooltip="استان فارس" display="http://fa.wikipedia.org/wiki/%D8%A7%D8%B3%D8%AA%D8%A7%D9%86_%D9%81%D8%A7%D8%B1%D8%B3"/>
    <hyperlink ref="PQ13" r:id="rId27" tooltip="استان آذربایجان شرقی" display="http://fa.wikipedia.org/wiki/%D8%A7%D8%B3%D8%AA%D8%A7%D9%86_%D8%A2%D8%B0%D8%B1%D8%A8%D8%A7%DB%8C%D8%AC%D8%A7%D9%86_%D8%B4%D8%B1%D9%82%DB%8C"/>
    <hyperlink ref="OH13" r:id="rId28" tooltip="استان فارس" display="http://fa.wikipedia.org/wiki/%D8%A7%D8%B3%D8%AA%D8%A7%D9%86_%D9%81%D8%A7%D8%B1%D8%B3"/>
    <hyperlink ref="NV13" r:id="rId29" tooltip="استان فارس" display="http://fa.wikipedia.org/wiki/%D8%A7%D8%B3%D8%AA%D8%A7%D9%86_%D9%81%D8%A7%D8%B1%D8%B3"/>
    <hyperlink ref="KZ13" r:id="rId30" tooltip="استان خراسان رضوی" display="http://fa.wikipedia.org/wiki/%D8%A7%D8%B3%D8%AA%D8%A7%D9%86_%D8%AE%D8%B1%D8%A7%D8%B3%D8%A7%D9%86_%D8%B1%D8%B6%D9%88%DB%8C"/>
    <hyperlink ref="NX13" r:id="rId31" tooltip="استان آذربایجان شرقی" display="http://fa.wikipedia.org/wiki/%D8%A7%D8%B3%D8%AA%D8%A7%D9%86_%D8%A2%D8%B0%D8%B1%D8%A8%D8%A7%DB%8C%D8%AC%D8%A7%D9%86_%D8%B4%D8%B1%D9%82%DB%8C"/>
    <hyperlink ref="OT13" r:id="rId32" tooltip="استان فارس" display="http://fa.wikipedia.org/wiki/%D8%A7%D8%B3%D8%AA%D8%A7%D9%86_%D9%81%D8%A7%D8%B1%D8%B3"/>
    <hyperlink ref="MU13" r:id="rId33" tooltip="استان کردستان" display="http://fa.wikipedia.org/wiki/%D8%A7%D8%B3%D8%AA%D8%A7%D9%86_%DA%A9%D8%B1%D8%AF%D8%B3%D8%AA%D8%A7%D9%86"/>
    <hyperlink ref="ND13" r:id="rId34" tooltip="استان آذربایجان شرقی" display="http://fa.wikipedia.org/wiki/%D8%A7%D8%B3%D8%AA%D8%A7%D9%86_%D8%A2%D8%B0%D8%B1%D8%A8%D8%A7%DB%8C%D8%AC%D8%A7%D9%86_%D8%B4%D8%B1%D9%82%DB%8C"/>
    <hyperlink ref="QH13" r:id="rId35" tooltip="استان خوزستان" display="http://fa.wikipedia.org/wiki/%D8%A7%D8%B3%D8%AA%D8%A7%D9%86_%D8%AE%D9%88%D8%B2%D8%B3%D8%AA%D8%A7%D9%86"/>
    <hyperlink ref="PV13" r:id="rId36" tooltip="استان تهران" display="http://fa.wikipedia.org/wiki/%D8%A7%D8%B3%D8%AA%D8%A7%D9%86_%D8%AA%D9%87%D8%B1%D8%A7%D9%86"/>
    <hyperlink ref="LJ13" r:id="rId37" tooltip="استان همدان" display="http://fa.wikipedia.org/wiki/%D8%A7%D8%B3%D8%AA%D8%A7%D9%86_%D9%87%D9%85%D8%AF%D8%A7%D9%86"/>
    <hyperlink ref="MD13" r:id="rId38" tooltip="استان تهران" display="http://fa.wikipedia.org/wiki/%D8%A7%D8%B3%D8%AA%D8%A7%D9%86_%D8%AA%D9%87%D8%B1%D8%A7%D9%86"/>
    <hyperlink ref="OQ13" r:id="rId39" tooltip="استان گلستان" display="http://fa.wikipedia.org/wiki/%D8%A7%D8%B3%D8%AA%D8%A7%D9%86_%DA%AF%D9%84%D8%B3%D8%AA%D8%A7%D9%86"/>
    <hyperlink ref="NZ13" r:id="rId40" tooltip="استان چهارمحال و بختیاری" display="http://fa.wikipedia.org/wiki/%D8%A7%D8%B3%D8%AA%D8%A7%D9%86_%DA%86%D9%87%D8%A7%D8%B1%D9%85%D8%AD%D8%A7%D9%84_%D9%88_%D8%A8%D8%AE%D8%AA%DB%8C%D8%A7%D8%B1%DB%8C"/>
    <hyperlink ref="KG13" r:id="rId41" tooltip="استان مازندران" display="http://fa.wikipedia.org/wiki/%D8%A7%D8%B3%D8%AA%D8%A7%D9%86_%D9%85%D8%A7%D8%B2%D9%86%D8%AF%D8%B1%D8%A7%D9%86"/>
    <hyperlink ref="QC13" r:id="rId42" tooltip="استان تهران" display="http://fa.wikipedia.org/wiki/%D8%A7%D8%B3%D8%AA%D8%A7%D9%86_%D8%AA%D9%87%D8%B1%D8%A7%D9%86"/>
    <hyperlink ref="MH13" r:id="rId43" tooltip="استان خراسان رضوی" display="http://fa.wikipedia.org/wiki/%D8%A7%D8%B3%D8%AA%D8%A7%D9%86_%D8%AE%D8%B1%D8%A7%D8%B3%D8%A7%D9%86_%D8%B1%D8%B6%D9%88%DB%8C"/>
    <hyperlink ref="PT13" r:id="rId44" tooltip="استان گلستان" display="http://fa.wikipedia.org/wiki/%D8%A7%D8%B3%D8%AA%D8%A7%D9%86_%DA%AF%D9%84%D8%B3%D8%AA%D8%A7%D9%86"/>
    <hyperlink ref="PR13" r:id="rId45" tooltip="استان یزد" display="http://fa.wikipedia.org/wiki/%D8%A7%D8%B3%D8%AA%D8%A7%D9%86_%DB%8C%D8%B2%D8%AF"/>
    <hyperlink ref="OW13" r:id="rId46" tooltip="استان اردبیل" display="http://fa.wikipedia.org/wiki/%D8%A7%D8%B3%D8%AA%D8%A7%D9%86_%D8%A7%D8%B1%D8%AF%D8%A8%DB%8C%D9%84"/>
    <hyperlink ref="LY13" r:id="rId47" tooltip="استان مازندران" display="http://fa.wikipedia.org/wiki/%D8%A7%D8%B3%D8%AA%D8%A7%D9%86_%D9%85%D8%A7%D8%B2%D9%86%D8%AF%D8%B1%D8%A7%D9%86"/>
    <hyperlink ref="KM13" r:id="rId48" tooltip="استان ایلام" display="http://fa.wikipedia.org/wiki/%D8%A7%D8%B3%D8%AA%D8%A7%D9%86_%D8%A7%DB%8C%D9%84%D8%A7%D9%85"/>
    <hyperlink ref="OP13" r:id="rId49" tooltip="استان مرکزی" display="http://fa.wikipedia.org/wiki/%D8%A7%D8%B3%D8%AA%D8%A7%D9%86_%D9%85%D8%B1%DA%A9%D8%B2%DB%8C"/>
    <hyperlink ref="OA13" r:id="rId50" tooltip="استان چهارمحال و بختیاری" display="http://fa.wikipedia.org/wiki/%D8%A7%D8%B3%D8%AA%D8%A7%D9%86_%DA%86%D9%87%D8%A7%D8%B1%D9%85%D8%AD%D8%A7%D9%84_%D9%88_%D8%A8%D8%AE%D8%AA%DB%8C%D8%A7%D8%B1%DB%8C"/>
    <hyperlink ref="OM13" r:id="rId51" tooltip="استان زنجان" display="http://fa.wikipedia.org/wiki/%D8%A7%D8%B3%D8%AA%D8%A7%D9%86_%D8%B2%D9%86%D8%AC%D8%A7%D9%86"/>
    <hyperlink ref="KE13" r:id="rId52" tooltip="استان لرستان" display="http://fa.wikipedia.org/wiki/%D8%A7%D8%B3%D8%AA%D8%A7%D9%86_%D9%84%D8%B1%D8%B3%D8%AA%D8%A7%D9%86"/>
    <hyperlink ref="QD13" r:id="rId53" tooltip="استان آذربایجان شرقی" display="http://fa.wikipedia.org/wiki/%D8%A7%D8%B3%D8%AA%D8%A7%D9%86_%D8%A2%D8%B0%D8%B1%D8%A8%D8%A7%DB%8C%D8%AC%D8%A7%D9%86_%D8%B4%D8%B1%D9%82%DB%8C"/>
    <hyperlink ref="OV13" r:id="rId54" tooltip="استان فارس" display="http://fa.wikipedia.org/wiki/%D8%A7%D8%B3%D8%AA%D8%A7%D9%86_%D9%81%D8%A7%D8%B1%D8%B3"/>
    <hyperlink ref="MB13" r:id="rId55" tooltip="استان خوزستان" display="http://fa.wikipedia.org/wiki/%D8%A7%D8%B3%D8%AA%D8%A7%D9%86_%D8%AE%D9%88%D8%B2%D8%B3%D8%AA%D8%A7%D9%86"/>
    <hyperlink ref="KT13" r:id="rId56" tooltip="استان گلستان" display="http://fa.wikipedia.org/wiki/%D8%A7%D8%B3%D8%AA%D8%A7%D9%86_%DA%AF%D9%84%D8%B3%D8%AA%D8%A7%D9%86"/>
    <hyperlink ref="OL13" r:id="rId57" tooltip="استان اصفهان" display="http://fa.wikipedia.org/wiki/%D8%A7%D8%B3%D8%AA%D8%A7%D9%86_%D8%A7%D8%B5%D9%81%D9%87%D8%A7%D9%86"/>
    <hyperlink ref="PK13" r:id="rId58" tooltip="استان مازندران" display="http://fa.wikipedia.org/wiki/%D8%A7%D8%B3%D8%AA%D8%A7%D9%86_%D9%85%D8%A7%D8%B2%D9%86%D8%AF%D8%B1%D8%A7%D9%86"/>
    <hyperlink ref="LA13" r:id="rId59" tooltip="استان کرمان" display="http://fa.wikipedia.org/wiki/%D8%A7%D8%B3%D8%AA%D8%A7%D9%86_%DA%A9%D8%B1%D9%85%D8%A7%D9%86"/>
    <hyperlink ref="KB13" r:id="rId60" tooltip="استان آذربایجان غربی" display="http://fa.wikipedia.org/wiki/%D8%A7%D8%B3%D8%AA%D8%A7%D9%86_%D8%A2%D8%B0%D8%B1%D8%A8%D8%A7%DB%8C%D8%AC%D8%A7%D9%86_%D8%BA%D8%B1%D8%A8%DB%8C"/>
    <hyperlink ref="MR13" r:id="rId61" tooltip="استان هرمزگان" display="http://fa.wikipedia.org/wiki/%D8%A7%D8%B3%D8%AA%D8%A7%D9%86_%D9%87%D8%B1%D9%85%D8%B2%DA%AF%D8%A7%D9%86"/>
    <hyperlink ref="KV13" r:id="rId62" tooltip="استان یزد" display="http://fa.wikipedia.org/wiki/%D8%A7%D8%B3%D8%AA%D8%A7%D9%86_%DB%8C%D8%B2%D8%AF"/>
    <hyperlink ref="JW13" r:id="rId63" tooltip="استان فارس" display="http://fa.wikipedia.org/wiki/%D8%A7%D8%B3%D8%AA%D8%A7%D9%86_%D9%81%D8%A7%D8%B1%D8%B3"/>
    <hyperlink ref="MK13" r:id="rId64" tooltip="استان بوشهر" display="http://fa.wikipedia.org/wiki/%D8%A7%D8%B3%D8%AA%D8%A7%D9%86_%D8%A8%D9%88%D8%B4%D9%87%D8%B1"/>
    <hyperlink ref="PD13" r:id="rId65" tooltip="استان چهارمحال و بختیاری" display="http://fa.wikipedia.org/wiki/%D8%A7%D8%B3%D8%AA%D8%A7%D9%86_%DA%86%D9%87%D8%A7%D8%B1%D9%85%D8%AD%D8%A7%D9%84_%D9%88_%D8%A8%D8%AE%D8%AA%DB%8C%D8%A7%D8%B1%DB%8C"/>
    <hyperlink ref="OC13" r:id="rId66" tooltip="استان مازندران" display="http://fa.wikipedia.org/wiki/%D8%A7%D8%B3%D8%AA%D8%A7%D9%86_%D9%85%D8%A7%D8%B2%D9%86%D8%AF%D8%B1%D8%A7%D9%86"/>
    <hyperlink ref="NU13" r:id="rId67" tooltip="استان کرمانشاه" display="http://fa.wikipedia.org/wiki/%D8%A7%D8%B3%D8%AA%D8%A7%D9%86_%DA%A9%D8%B1%D9%85%D8%A7%D9%86%D8%B4%D8%A7%D9%87"/>
    <hyperlink ref="OD13" r:id="rId68" tooltip="استان خراسان رضوی" display="http://fa.wikipedia.org/wiki/%D8%A7%D8%B3%D8%AA%D8%A7%D9%86_%D8%AE%D8%B1%D8%A7%D8%B3%D8%A7%D9%86_%D8%B1%D8%B6%D9%88%DB%8C"/>
    <hyperlink ref="MQ13" r:id="rId69" tooltip="استان اصفهان" display="http://fa.wikipedia.org/wiki/%D8%A7%D8%B3%D8%AA%D8%A7%D9%86_%D8%A7%D8%B5%D9%81%D9%87%D8%A7%D9%86"/>
    <hyperlink ref="LQ13" r:id="rId70" tooltip="استان تهران" display="http://fa.wikipedia.org/wiki/%D8%A7%D8%B3%D8%AA%D8%A7%D9%86_%D8%AA%D9%87%D8%B1%D8%A7%D9%86"/>
    <hyperlink ref="MO13" r:id="rId71" tooltip="استان تهران" display="http://fa.wikipedia.org/wiki/%D8%A7%D8%B3%D8%AA%D8%A7%D9%86_%D8%AA%D9%87%D8%B1%D8%A7%D9%86"/>
    <hyperlink ref="ME13" r:id="rId72" tooltip="استان یزد" display="http://fa.wikipedia.org/wiki/%D8%A7%D8%B3%D8%AA%D8%A7%D9%86_%DB%8C%D8%B2%D8%AF"/>
    <hyperlink ref="MN13" r:id="rId73" tooltip="استان مرکزی" display="http://fa.wikipedia.org/wiki/%D8%A7%D8%B3%D8%AA%D8%A7%D9%86_%D9%85%D8%B1%DA%A9%D8%B2%DB%8C"/>
    <hyperlink ref="MZ13" r:id="rId74" tooltip="استان گیلان" display="http://fa.wikipedia.org/wiki/%D8%A7%D8%B3%D8%AA%D8%A7%D9%86_%DA%AF%DB%8C%D9%84%D8%A7%D9%86"/>
    <hyperlink ref="OO13" r:id="rId75" tooltip="استان گلستان" display="http://fa.wikipedia.org/wiki/%D8%A7%D8%B3%D8%AA%D8%A7%D9%86_%DA%AF%D9%84%D8%B3%D8%AA%D8%A7%D9%86"/>
    <hyperlink ref="OE13" r:id="rId76" tooltip="استان اصفهان" display="http://fa.wikipedia.org/wiki/%D8%A7%D8%B3%D8%AA%D8%A7%D9%86_%D8%A7%D8%B5%D9%81%D9%87%D8%A7%D9%86"/>
    <hyperlink ref="NL13" r:id="rId77" tooltip="استان آذربایجان غربی" display="http://fa.wikipedia.org/wiki/%D8%A7%D8%B3%D8%AA%D8%A7%D9%86_%D8%A2%D8%B0%D8%B1%D8%A8%D8%A7%DB%8C%D8%AC%D8%A7%D9%86_%D8%BA%D8%B1%D8%A8%DB%8C"/>
    <hyperlink ref="KP13" r:id="rId78" tooltip="استان آذربایجان شرقی" display="http://fa.wikipedia.org/wiki/%D8%A7%D8%B3%D8%AA%D8%A7%D9%86_%D8%A2%D8%B0%D8%B1%D8%A8%D8%A7%DB%8C%D8%AC%D8%A7%D9%86_%D8%B4%D8%B1%D9%82%DB%8C"/>
    <hyperlink ref="NO13" r:id="rId79" tooltip="استان فارس" display="http://fa.wikipedia.org/wiki/%D8%A7%D8%B3%D8%AA%D8%A7%D9%86_%D9%81%D8%A7%D8%B1%D8%B3"/>
    <hyperlink ref="JV13" r:id="rId80" tooltip="استان لرستان" display="http://fa.wikipedia.org/wiki/%D8%A7%D8%B3%D8%AA%D8%A7%D9%86_%D9%84%D8%B1%D8%B3%D8%AA%D8%A7%D9%86"/>
    <hyperlink ref="PH13" r:id="rId81" tooltip="استان مرکزی" display="http://fa.wikipedia.org/wiki/%D8%A7%D8%B3%D8%AA%D8%A7%D9%86_%D9%85%D8%B1%DA%A9%D8%B2%DB%8C"/>
    <hyperlink ref="KR13" r:id="rId82" tooltip="استان گیلان" display="http://fa.wikipedia.org/wiki/%D8%A7%D8%B3%D8%AA%D8%A7%D9%86_%DA%AF%DB%8C%D9%84%D8%A7%D9%86"/>
    <hyperlink ref="NW13" r:id="rId83" tooltip="استان گیلان" display="http://fa.wikipedia.org/wiki/%D8%A7%D8%B3%D8%AA%D8%A7%D9%86_%DA%AF%DB%8C%D9%84%D8%A7%D9%86"/>
    <hyperlink ref="NE13" r:id="rId84" tooltip="استان آذربایجان غربی" display="http://fa.wikipedia.org/wiki/%D8%A7%D8%B3%D8%AA%D8%A7%D9%86_%D8%A2%D8%B0%D8%B1%D8%A8%D8%A7%DB%8C%D8%AC%D8%A7%D9%86_%D8%BA%D8%B1%D8%A8%DB%8C"/>
    <hyperlink ref="NI13" r:id="rId85" tooltip="استان خوزستان" display="http://fa.wikipedia.org/wiki/%D8%A7%D8%B3%D8%AA%D8%A7%D9%86_%D8%AE%D9%88%D8%B2%D8%B3%D8%AA%D8%A7%D9%86"/>
    <hyperlink ref="LW13" r:id="rId86" tooltip="استان همدان" display="http://fa.wikipedia.org/wiki/%D8%A7%D8%B3%D8%AA%D8%A7%D9%86_%D9%87%D9%85%D8%AF%D8%A7%D9%86"/>
    <hyperlink ref="KD13" r:id="rId87" tooltip="استان فارس" display="http://fa.wikipedia.org/wiki/%D8%A7%D8%B3%D8%AA%D8%A7%D9%86_%D9%81%D8%A7%D8%B1%D8%B3"/>
    <hyperlink ref="MM13" r:id="rId88" tooltip="استان اصفهان" display="http://fa.wikipedia.org/wiki/%D8%A7%D8%B3%D8%AA%D8%A7%D9%86_%D8%A7%D8%B5%D9%81%D9%87%D8%A7%D9%86"/>
    <hyperlink ref="NH13" r:id="rId89" tooltip="استان کرمانشاه" display="http://fa.wikipedia.org/wiki/%D8%A7%D8%B3%D8%AA%D8%A7%D9%86_%DA%A9%D8%B1%D9%85%D8%A7%D9%86%D8%B4%D8%A7%D9%87"/>
    <hyperlink ref="LV13" r:id="rId90" tooltip="استان مازندران" display="http://fa.wikipedia.org/wiki/%D8%A7%D8%B3%D8%AA%D8%A7%D9%86_%D9%85%D8%A7%D8%B2%D9%86%D8%AF%D8%B1%D8%A7%D9%86"/>
    <hyperlink ref="MC13" r:id="rId91" tooltip="استان تهران" display="http://fa.wikipedia.org/wiki/%D8%A7%D8%B3%D8%AA%D8%A7%D9%86_%D8%AA%D9%87%D8%B1%D8%A7%D9%86"/>
    <hyperlink ref="NT13" r:id="rId92" tooltip="استان تهران" display="http://fa.wikipedia.org/wiki/%D8%A7%D8%B3%D8%AA%D8%A7%D9%86_%D8%AA%D9%87%D8%B1%D8%A7%D9%86"/>
    <hyperlink ref="LS13" r:id="rId93" tooltip="استان تهران" display="http://fa.wikipedia.org/wiki/%D8%A7%D8%B3%D8%AA%D8%A7%D9%86_%D8%AA%D9%87%D8%B1%D8%A7%D9%86"/>
    <hyperlink ref="MA13" r:id="rId94" tooltip="استان مازندران" display="http://fa.wikipedia.org/wiki/%D8%A7%D8%B3%D8%AA%D8%A7%D9%86_%D9%85%D8%A7%D8%B2%D9%86%D8%AF%D8%B1%D8%A7%D9%86"/>
    <hyperlink ref="LE13" r:id="rId95" tooltip="استان گلستان" display="http://fa.wikipedia.org/wiki/%D8%A7%D8%B3%D8%AA%D8%A7%D9%86_%DA%AF%D9%84%D8%B3%D8%AA%D8%A7%D9%86"/>
    <hyperlink ref="PJ13" r:id="rId96" tooltip="استان قزوین" display="http://fa.wikipedia.org/wiki/%D8%A7%D8%B3%D8%AA%D8%A7%D9%86_%D9%82%D8%B2%D9%88%DB%8C%D9%86"/>
    <hyperlink ref="NY13" r:id="rId97" tooltip="استان گلستان" display="http://fa.wikipedia.org/wiki/%D8%A7%D8%B3%D8%AA%D8%A7%D9%86_%DA%AF%D9%84%D8%B3%D8%AA%D8%A7%D9%86"/>
    <hyperlink ref="QE13" r:id="rId98" tooltip="استان کرمانشاه" display="http://fa.wikipedia.org/wiki/%D8%A7%D8%B3%D8%AA%D8%A7%D9%86_%DA%A9%D8%B1%D9%85%D8%A7%D9%86%D8%B4%D8%A7%D9%87"/>
    <hyperlink ref="PY13" r:id="rId99" tooltip="استان مازندران" display="http://fa.wikipedia.org/wiki/%D8%A7%D8%B3%D8%AA%D8%A7%D9%86_%D9%85%D8%A7%D8%B2%D9%86%D8%AF%D8%B1%D8%A7%D9%86"/>
    <hyperlink ref="LX13" r:id="rId100" tooltip="استان کرمانشاه" display="http://fa.wikipedia.org/wiki/%D8%A7%D8%B3%D8%AA%D8%A7%D9%86_%DA%A9%D8%B1%D9%85%D8%A7%D9%86%D8%B4%D8%A7%D9%87"/>
    <hyperlink ref="PF13" r:id="rId101" tooltip="استان البرز" display="http://fa.wikipedia.org/wiki/%D8%A7%D8%B3%D8%AA%D8%A7%D9%86_%D8%A7%D9%84%D8%A8%D8%B1%D8%B2"/>
    <hyperlink ref="QG13" r:id="rId102" tooltip="استان البرز" display="http://fa.wikipedia.org/wiki/%D8%A7%D8%B3%D8%AA%D8%A7%D9%86_%D8%A7%D9%84%D8%A8%D8%B1%D8%B2"/>
    <hyperlink ref="LT13" r:id="rId103" tooltip="استان خراسان رضوی" display="http://fa.wikipedia.org/wiki/%D8%A7%D8%B3%D8%AA%D8%A7%D9%86_%D8%AE%D8%B1%D8%A7%D8%B3%D8%A7%D9%86_%D8%B1%D8%B6%D9%88%DB%8C"/>
    <hyperlink ref="QF13" r:id="rId104" tooltip="استان گیلان" display="http://fa.wikipedia.org/wiki/%D8%A7%D8%B3%D8%AA%D8%A7%D9%86_%DA%AF%DB%8C%D9%84%D8%A7%D9%86"/>
    <hyperlink ref="LB13" r:id="rId105" tooltip="استان چهارمحال و بختیاری" display="http://fa.wikipedia.org/wiki/%D8%A7%D8%B3%D8%AA%D8%A7%D9%86_%DA%86%D9%87%D8%A7%D8%B1%D9%85%D8%AD%D8%A7%D9%84_%D9%88_%D8%A8%D8%AE%D8%AA%DB%8C%D8%A7%D8%B1%DB%8C"/>
    <hyperlink ref="NK13" r:id="rId106" tooltip="استان خوزستان" display="http://fa.wikipedia.org/wiki/%D8%A7%D8%B3%D8%AA%D8%A7%D9%86_%D8%AE%D9%88%D8%B2%D8%B3%D8%AA%D8%A7%D9%86"/>
    <hyperlink ref="ON13" r:id="rId107" tooltip="استان کردستان" display="http://fa.wikipedia.org/wiki/%D8%A7%D8%B3%D8%AA%D8%A7%D9%86_%DA%A9%D8%B1%D8%AF%D8%B3%D8%AA%D8%A7%D9%86"/>
    <hyperlink ref="PN13" r:id="rId108" tooltip="استان البرز" display="http://fa.wikipedia.org/wiki/%D8%A7%D8%B3%D8%AA%D8%A7%D9%86_%D8%A7%D9%84%D8%A8%D8%B1%D8%B2"/>
    <hyperlink ref="LI13" r:id="rId109" tooltip="استان تهران" display="http://fa.wikipedia.org/wiki/%D8%A7%D8%B3%D8%AA%D8%A7%D9%86_%D8%AA%D9%87%D8%B1%D8%A7%D9%86"/>
    <hyperlink ref="OY13" r:id="rId110" tooltip="استان اصفهان" display="http://fa.wikipedia.org/wiki/%D8%A7%D8%B3%D8%AA%D8%A7%D9%86_%D8%A7%D8%B5%D9%81%D9%87%D8%A7%D9%86"/>
    <hyperlink ref="JX13" r:id="rId111" tooltip="استان همدان" display="http://fa.wikipedia.org/wiki/%D8%A7%D8%B3%D8%AA%D8%A7%D9%86_%D9%87%D9%85%D8%AF%D8%A7%D9%86"/>
    <hyperlink ref="KC13" r:id="rId112" tooltip="استان قزوین" display="http://fa.wikipedia.org/wiki/%D8%A7%D8%B3%D8%AA%D8%A7%D9%86_%D9%82%D8%B2%D9%88%DB%8C%D9%86"/>
    <hyperlink ref="KO13" r:id="rId113" tooltip="استان قزوین" display="http://fa.wikipedia.org/wiki/%D8%A7%D8%B3%D8%AA%D8%A7%D9%86_%D9%82%D8%B2%D9%88%DB%8C%D9%86"/>
    <hyperlink ref="MS13" r:id="rId114" tooltip="استان کهگیلویه و بویراحمد" display="http://fa.wikipedia.org/wiki/%D8%A7%D8%B3%D8%AA%D8%A7%D9%86_%DA%A9%D9%87%DA%AF%DB%8C%D9%84%D9%88%DB%8C%D9%87_%D9%88_%D8%A8%D9%88%DB%8C%D8%B1%D8%A7%D8%AD%D9%85%D8%AF"/>
    <hyperlink ref="NS13" r:id="rId115" tooltip="استان تهران" display="http://fa.wikipedia.org/wiki/%D8%A7%D8%B3%D8%AA%D8%A7%D9%86_%D8%AA%D9%87%D8%B1%D8%A7%D9%86"/>
    <hyperlink ref="NB13" r:id="rId116" tooltip="استان کرمان" display="http://fa.wikipedia.org/wiki/%D8%A7%D8%B3%D8%AA%D8%A7%D9%86_%DA%A9%D8%B1%D9%85%D8%A7%D9%86"/>
    <hyperlink ref="ML13" r:id="rId117" tooltip="استان سمنان" display="http://fa.wikipedia.org/wiki/%D8%A7%D8%B3%D8%AA%D8%A7%D9%86_%D8%B3%D9%85%D9%86%D8%A7%D9%86"/>
    <hyperlink ref="KW13" r:id="rId118" tooltip="استان تهران" display="http://fa.wikipedia.org/wiki/%D8%A7%D8%B3%D8%AA%D8%A7%D9%86_%D8%AA%D9%87%D8%B1%D8%A7%D9%86"/>
    <hyperlink ref="NC13" r:id="rId119" tooltip="استان اصفهان" display="http://fa.wikipedia.org/wiki/%D8%A7%D8%B3%D8%AA%D8%A7%D9%86_%D8%A7%D8%B5%D9%81%D9%87%D8%A7%D9%86"/>
    <hyperlink ref="KQ13" r:id="rId120" tooltip="استان اصفهان" display="http://fa.wikipedia.org/wiki/%D8%A7%D8%B3%D8%AA%D8%A7%D9%86_%D8%A7%D8%B5%D9%81%D9%87%D8%A7%D9%86"/>
    <hyperlink ref="JY13" r:id="rId121" tooltip="استان خراسان شمالی" display="http://fa.wikipedia.org/wiki/%D8%A7%D8%B3%D8%AA%D8%A7%D9%86_%D8%AE%D8%B1%D8%A7%D8%B3%D8%A7%D9%86_%D8%B4%D9%85%D8%A7%D9%84%DB%8C"/>
    <hyperlink ref="QA13" r:id="rId122" tooltip="استان لرستان" display="http://fa.wikipedia.org/wiki/%D8%A7%D8%B3%D8%AA%D8%A7%D9%86_%D9%84%D8%B1%D8%B3%D8%AA%D8%A7%D9%86"/>
    <hyperlink ref="LK13" r:id="rId123" tooltip="استان اصفهان" display="http://fa.wikipedia.org/wiki/%D8%A7%D8%B3%D8%AA%D8%A7%D9%86_%D8%A7%D8%B5%D9%81%D9%87%D8%A7%D9%86"/>
    <hyperlink ref="LG13" r:id="rId124" tooltip="استان بوشهر" display="http://fa.wikipedia.org/wiki/%D8%A7%D8%B3%D8%AA%D8%A7%D9%86_%D8%A8%D9%88%D8%B4%D9%87%D8%B1"/>
    <hyperlink ref="OG13" r:id="rId125" tooltip="استان فارس" display="http://fa.wikipedia.org/wiki/%D8%A7%D8%B3%D8%AA%D8%A7%D9%86_%D9%81%D8%A7%D8%B1%D8%B3"/>
    <hyperlink ref="PG13" r:id="rId126" tooltip="استان اصفهان" display="http://fa.wikipedia.org/wiki/%D8%A7%D8%B3%D8%AA%D8%A7%D9%86_%D8%A7%D8%B5%D9%81%D9%87%D8%A7%D9%86"/>
    <hyperlink ref="PO13" r:id="rId127" tooltip="استان اردبیل" display="http://fa.wikipedia.org/wiki/%D8%A7%D8%B3%D8%AA%D8%A7%D9%86_%D8%A7%D8%B1%D8%AF%D8%A8%DB%8C%D9%84"/>
    <hyperlink ref="OF13" r:id="rId128" tooltip="استان اصفهان" display="http://fa.wikipedia.org/wiki/%D8%A7%D8%B3%D8%AA%D8%A7%D9%86_%D8%A7%D8%B5%D9%81%D9%87%D8%A7%D9%86"/>
    <hyperlink ref="PS13" r:id="rId129" tooltip="استان یزد" display="http://fa.wikipedia.org/wiki/%D8%A7%D8%B3%D8%AA%D8%A7%D9%86_%DB%8C%D8%B2%D8%AF"/>
    <hyperlink ref="MF13" r:id="rId130" tooltip="استان مرکزی" display="http://fa.wikipedia.org/wiki/%D8%A7%D8%B3%D8%AA%D8%A7%D9%86_%D9%85%D8%B1%DA%A9%D8%B2%DB%8C"/>
    <hyperlink ref="KU13" r:id="rId131" tooltip="استان تهران" display="http://fa.wikipedia.org/wiki/%D8%A7%D8%B3%D8%AA%D8%A7%D9%86_%D8%AA%D9%87%D8%B1%D8%A7%D9%86"/>
    <hyperlink ref="LD13" r:id="rId132" tooltip="استان خوزستان" display="http://fa.wikipedia.org/wiki/%D8%A7%D8%B3%D8%AA%D8%A7%D9%86_%D8%AE%D9%88%D8%B2%D8%B3%D8%AA%D8%A7%D9%86"/>
    <hyperlink ref="PE13" r:id="rId133" tooltip="استان گیلان" display="http://fa.wikipedia.org/wiki/%D8%A7%D8%B3%D8%AA%D8%A7%D9%86_%DA%AF%DB%8C%D9%84%D8%A7%D9%86"/>
    <hyperlink ref="QB13" r:id="rId134" tooltip="استان همدان" display="http://fa.wikipedia.org/wiki/%D8%A7%D8%B3%D8%AA%D8%A7%D9%86_%D9%87%D9%85%D8%AF%D8%A7%D9%86"/>
    <hyperlink ref="PX13" r:id="rId135" tooltip="استان آذربایجان غربی" display="http://fa.wikipedia.org/wiki/%D8%A7%D8%B3%D8%AA%D8%A7%D9%86_%D8%A2%D8%B0%D8%B1%D8%A8%D8%A7%DB%8C%D8%AC%D8%A7%D9%86_%D8%BA%D8%B1%D8%A8%DB%8C"/>
    <hyperlink ref="LF13" r:id="rId136" tooltip="استان بوشهر" display="http://fa.wikipedia.org/wiki/%D8%A7%D8%B3%D8%AA%D8%A7%D9%86_%D8%A8%D9%88%D8%B4%D9%87%D8%B1"/>
    <hyperlink ref="MX13" r:id="rId137" tooltip="استان تهران" display="http://fa.wikipedia.org/wiki/%D8%A7%D8%B3%D8%AA%D8%A7%D9%86_%D8%AA%D9%87%D8%B1%D8%A7%D9%86"/>
    <hyperlink ref="LC13" r:id="rId138" tooltip="استان آذربایجان شرقی" display="http://fa.wikipedia.org/wiki/%D8%A7%D8%B3%D8%AA%D8%A7%D9%86_%D8%A2%D8%B0%D8%B1%D8%A8%D8%A7%DB%8C%D8%AC%D8%A7%D9%86_%D8%B4%D8%B1%D9%82%DB%8C"/>
    <hyperlink ref="KX13" r:id="rId139" tooltip="استان کردستان" display="http://fa.wikipedia.org/wiki/%D8%A7%D8%B3%D8%AA%D8%A7%D9%86_%DA%A9%D8%B1%D8%AF%D8%B3%D8%AA%D8%A7%D9%86"/>
    <hyperlink ref="JU13" r:id="rId140" tooltip="استان زنجان" display="http://fa.wikipedia.org/wiki/%D8%A7%D8%B3%D8%AA%D8%A7%D9%86_%D8%B2%D9%86%D8%AC%D8%A7%D9%86"/>
    <hyperlink ref="NF13" r:id="rId141" tooltip="استان آذربایجان غربی" display="http://fa.wikipedia.org/wiki/%D8%A7%D8%B3%D8%AA%D8%A7%D9%86_%D8%A2%D8%B0%D8%B1%D8%A8%D8%A7%DB%8C%D8%AC%D8%A7%D9%86_%D8%BA%D8%B1%D8%A8%DB%8C"/>
    <hyperlink ref="KF13" r:id="rId142" tooltip="استان قزوین" display="http://fa.wikipedia.org/wiki/%D8%A7%D8%B3%D8%AA%D8%A7%D9%86_%D9%82%D8%B2%D9%88%DB%8C%D9%86"/>
    <hyperlink ref="LM13" r:id="rId143" tooltip="استان مازندران" display="http://fa.wikipedia.org/wiki/%D8%A7%D8%B3%D8%AA%D8%A7%D9%86_%D9%85%D8%A7%D8%B2%D9%86%D8%AF%D8%B1%D8%A7%D9%86"/>
    <hyperlink ref="OU13" r:id="rId144" tooltip="استان لرستان" display="http://fa.wikipedia.org/wiki/%D8%A7%D8%B3%D8%AA%D8%A7%D9%86_%D9%84%D8%B1%D8%B3%D8%AA%D8%A7%D9%86"/>
    <hyperlink ref="LU13" r:id="rId145" tooltip="استان خراسان رضوی" display="http://fa.wikipedia.org/wiki/%D8%A7%D8%B3%D8%AA%D8%A7%D9%86_%D8%AE%D8%B1%D8%A7%D8%B3%D8%A7%D9%86_%D8%B1%D8%B6%D9%88%DB%8C"/>
    <hyperlink ref="KY13" r:id="rId146" tooltip="استان بوشهر" display="http://fa.wikipedia.org/wiki/%D8%A7%D8%B3%D8%AA%D8%A7%D9%86_%D8%A8%D9%88%D8%B4%D9%87%D8%B1"/>
    <hyperlink ref="KH13" r:id="rId147" tooltip="استان تهران" display="http://fa.wikipedia.org/wiki/%D8%A7%D8%B3%D8%AA%D8%A7%D9%86_%D8%AA%D9%87%D8%B1%D8%A7%D9%86"/>
    <hyperlink ref="KK13" r:id="rId148" tooltip="استان سیستان و بلوچستان" display="http://fa.wikipedia.org/wiki/%D8%A7%D8%B3%D8%AA%D8%A7%D9%86_%D8%B3%DB%8C%D8%B3%D8%AA%D8%A7%D9%86_%D9%88_%D8%A8%D9%84%D9%88%DA%86%D8%B3%D8%AA%D8%A7%D9%86"/>
    <hyperlink ref="MI13" r:id="rId149" tooltip="استان اصفهان" display="http://fa.wikipedia.org/wiki/%D8%A7%D8%B3%D8%AA%D8%A7%D9%86_%D8%A7%D8%B5%D9%81%D9%87%D8%A7%D9%86"/>
    <hyperlink ref="MP13" r:id="rId150" tooltip="استان لرستان" display="http://fa.wikipedia.org/wiki/%D8%A7%D8%B3%D8%AA%D8%A7%D9%86_%D9%84%D8%B1%D8%B3%D8%AA%D8%A7%D9%86"/>
    <hyperlink ref="PI13" r:id="rId151" tooltip="استان البرز" display="http://fa.wikipedia.org/wiki/%D8%A7%D8%B3%D8%AA%D8%A7%D9%86_%D8%A7%D9%84%D8%A8%D8%B1%D8%B2"/>
    <hyperlink ref="LL13" r:id="rId152" tooltip="استان خوزستان" display="http://fa.wikipedia.org/wiki/%D8%A7%D8%B3%D8%AA%D8%A7%D9%86_%D8%AE%D9%88%D8%B2%D8%B3%D8%AA%D8%A7%D9%86"/>
    <hyperlink ref="PW13" r:id="rId153" tooltip="استان البرز" display="http://fa.wikipedia.org/wiki/%D8%A7%D8%B3%D8%AA%D8%A7%D9%86_%D8%A7%D9%84%D8%A8%D8%B1%D8%B2"/>
    <hyperlink ref="OS13" r:id="rId154" tooltip="استان البرز" display="http://fa.wikipedia.org/wiki/%D8%A7%D8%B3%D8%AA%D8%A7%D9%86_%D8%A7%D9%84%D8%A8%D8%B1%D8%B2"/>
    <hyperlink ref="PM13" r:id="rId155" tooltip="استان کردستان" display="http://fa.wikipedia.org/wiki/%D8%A7%D8%B3%D8%AA%D8%A7%D9%86_%DA%A9%D8%B1%D8%AF%D8%B3%D8%AA%D8%A7%D9%86"/>
    <hyperlink ref="LZ13" r:id="rId156" tooltip="استان فارس" display="http://fa.wikipedia.org/wiki/%D8%A7%D8%B3%D8%AA%D8%A7%D9%86_%D9%81%D8%A7%D8%B1%D8%B3"/>
    <hyperlink ref="KJ13" r:id="rId157" tooltip="استان خوزستان" display="http://fa.wikipedia.org/wiki/%D8%A7%D8%B3%D8%AA%D8%A7%D9%86_%D8%AE%D9%88%D8%B2%D8%B3%D8%AA%D8%A7%D9%86"/>
    <hyperlink ref="NP13" r:id="rId158" tooltip="استان اصفهان" display="http://fa.wikipedia.org/wiki/%D8%A7%D8%B3%D8%AA%D8%A7%D9%86_%D8%A7%D8%B5%D9%81%D9%87%D8%A7%D9%86"/>
    <hyperlink ref="NM13" r:id="rId159" tooltip="استان اصفهان" display="http://fa.wikipedia.org/wiki/%D8%A7%D8%B3%D8%AA%D8%A7%D9%86_%D8%A7%D8%B5%D9%81%D9%87%D8%A7%D9%86"/>
    <hyperlink ref="MY13" r:id="rId160" tooltip="استان کرمان" display="http://fa.wikipedia.org/wiki/%D8%A7%D8%B3%D8%AA%D8%A7%D9%86_%DA%A9%D8%B1%D9%85%D8%A7%D9%86"/>
    <hyperlink ref="PU13" r:id="rId161" tooltip="استان تهران" display="http://fa.wikipedia.org/wiki/%D8%A7%D8%B3%D8%AA%D8%A7%D9%86_%D8%AA%D9%87%D8%B1%D8%A7%D9%86"/>
    <hyperlink ref="LH13" r:id="rId162" tooltip="استان آذربایجان غربی" display="http://fa.wikipedia.org/wiki/%D8%A7%D8%B3%D8%AA%D8%A7%D9%86_%D8%A2%D8%B0%D8%B1%D8%A8%D8%A7%DB%8C%D8%AC%D8%A7%D9%86_%D8%BA%D8%B1%D8%A8%DB%8C"/>
    <hyperlink ref="KL13" r:id="rId163" tooltip="استان ایلام" display="http://fa.wikipedia.org/wiki/%D8%A7%D8%B3%D8%AA%D8%A7%D9%86_%D8%A7%DB%8C%D9%84%D8%A7%D9%85"/>
    <hyperlink ref="LN13" r:id="rId164" tooltip="استان خراسان جنوبی" display="http://fa.wikipedia.org/wiki/%D8%A7%D8%B3%D8%AA%D8%A7%D9%86_%D8%AE%D8%B1%D8%A7%D8%B3%D8%A7%D9%86_%D8%AC%D9%86%D9%88%D8%A8%DB%8C"/>
    <hyperlink ref="OJ13" r:id="rId165" tooltip="استان تهران" display="http://fa.wikipedia.org/wiki/%D8%A7%D8%B3%D8%AA%D8%A7%D9%86_%D8%AA%D9%87%D8%B1%D8%A7%D9%86"/>
    <hyperlink ref="LO13" r:id="rId166" tooltip="استان تهران" display="http://fa.wikipedia.org/wiki/%D8%A7%D8%B3%D8%AA%D8%A7%D9%86_%D8%AA%D9%87%D8%B1%D8%A7%D9%86"/>
    <hyperlink ref="MG13" r:id="rId167" tooltip="استان اصفهان" display="http://fa.wikipedia.org/wiki/%D8%A7%D8%B3%D8%AA%D8%A7%D9%86_%D8%A7%D8%B5%D9%81%D9%87%D8%A7%D9%86"/>
    <hyperlink ref="NQ13" r:id="rId168" tooltip="استان تهران" display="http://fa.wikipedia.org/wiki/%D8%A7%D8%B3%D8%AA%D8%A7%D9%86_%D8%AA%D9%87%D8%B1%D8%A7%D9%86"/>
    <hyperlink ref="PA13" r:id="rId169" tooltip="استان تهران" display="http://fa.wikipedia.org/wiki/%D8%A7%D8%B3%D8%AA%D8%A7%D9%86_%D8%AA%D9%87%D8%B1%D8%A7%D9%86"/>
    <hyperlink ref="OI13" r:id="rId170" tooltip="استان تهران" display="http://fa.wikipedia.org/wiki/%D8%A7%D8%B3%D8%AA%D8%A7%D9%86_%D8%AA%D9%87%D8%B1%D8%A7%D9%86"/>
    <hyperlink ref="PP13" r:id="rId171" tooltip="استان تهران" display="http://fa.wikipedia.org/wiki/%D8%A7%D8%B3%D8%AA%D8%A7%D9%86_%D8%AA%D9%87%D8%B1%D8%A7%D9%86"/>
    <hyperlink ref="JZ13" r:id="rId172" tooltip="استان تهران" display="http://fa.wikipedia.org/wiki/%D8%A7%D8%B3%D8%AA%D8%A7%D9%86_%D8%AA%D9%87%D8%B1%D8%A7%D9%86"/>
  </hyperlinks>
  <pageMargins left="0.11811023622047245" right="0.31496062992125984" top="0.55118110236220474" bottom="0.55118110236220474" header="0.31496062992125984" footer="0.31496062992125984"/>
  <pageSetup paperSize="9" orientation="portrait" horizontalDpi="1200" verticalDpi="1200" r:id="rId173"/>
  <headerFooter>
    <oddFooter>&amp;C&amp;"+,Bold"&amp;10&amp;K008080© Arian Behsa Energy Service Co.</oddFooter>
  </headerFooter>
  <ignoredErrors>
    <ignoredError sqref="A17 A4" twoDigitTextYear="1"/>
  </ignoredErrors>
  <drawing r:id="rId174"/>
  <legacyDrawing r:id="rId17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176" name="Option Button 3">
              <controlPr locked="0" defaultSize="0" autoFill="0" autoLine="0" autoPict="0">
                <anchor moveWithCells="1" sizeWithCells="1">
                  <from>
                    <xdr:col>2</xdr:col>
                    <xdr:colOff>85725</xdr:colOff>
                    <xdr:row>11</xdr:row>
                    <xdr:rowOff>76200</xdr:rowOff>
                  </from>
                  <to>
                    <xdr:col>3</xdr:col>
                    <xdr:colOff>1057275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77" name="Option Button 4">
              <controlPr locked="0" defaultSize="0" autoFill="0" autoLine="0" autoPict="0">
                <anchor moveWithCells="1" sizeWithCells="1">
                  <from>
                    <xdr:col>2</xdr:col>
                    <xdr:colOff>85725</xdr:colOff>
                    <xdr:row>12</xdr:row>
                    <xdr:rowOff>0</xdr:rowOff>
                  </from>
                  <to>
                    <xdr:col>3</xdr:col>
                    <xdr:colOff>1104900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8" name="Group Box 15">
              <controlPr defaultSize="0" autoFill="0" autoPict="0">
                <anchor moveWithCells="1">
                  <from>
                    <xdr:col>2</xdr:col>
                    <xdr:colOff>9525</xdr:colOff>
                    <xdr:row>11</xdr:row>
                    <xdr:rowOff>0</xdr:rowOff>
                  </from>
                  <to>
                    <xdr:col>3</xdr:col>
                    <xdr:colOff>1285875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9" name="Group Box 17">
              <controlPr defaultSize="0" autoFill="0" autoPict="0">
                <anchor moveWithCells="1">
                  <from>
                    <xdr:col>3</xdr:col>
                    <xdr:colOff>1285875</xdr:colOff>
                    <xdr:row>11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0" name="Option Button 18">
              <controlPr defaultSize="0" autoFill="0" autoLine="0" autoPict="0">
                <anchor moveWithCells="1">
                  <from>
                    <xdr:col>3</xdr:col>
                    <xdr:colOff>1428750</xdr:colOff>
                    <xdr:row>11</xdr:row>
                    <xdr:rowOff>95250</xdr:rowOff>
                  </from>
                  <to>
                    <xdr:col>4</xdr:col>
                    <xdr:colOff>942975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1" name="Option Button 19">
              <controlPr defaultSize="0" autoFill="0" autoLine="0" autoPict="0">
                <anchor moveWithCells="1">
                  <from>
                    <xdr:col>3</xdr:col>
                    <xdr:colOff>1419225</xdr:colOff>
                    <xdr:row>11</xdr:row>
                    <xdr:rowOff>295275</xdr:rowOff>
                  </from>
                  <to>
                    <xdr:col>5</xdr:col>
                    <xdr:colOff>800100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2" name="Option Button 20">
              <controlPr defaultSize="0" autoFill="0" autoLine="0" autoPict="0">
                <anchor moveWithCells="1">
                  <from>
                    <xdr:col>3</xdr:col>
                    <xdr:colOff>1419225</xdr:colOff>
                    <xdr:row>12</xdr:row>
                    <xdr:rowOff>104775</xdr:rowOff>
                  </from>
                  <to>
                    <xdr:col>5</xdr:col>
                    <xdr:colOff>838200</xdr:colOff>
                    <xdr:row>12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Z28"/>
  <sheetViews>
    <sheetView rightToLeft="1" workbookViewId="0">
      <selection activeCell="I6" sqref="I6"/>
    </sheetView>
  </sheetViews>
  <sheetFormatPr defaultColWidth="9.125" defaultRowHeight="19.5"/>
  <cols>
    <col min="1" max="1" width="21.625" style="21" customWidth="1"/>
    <col min="2" max="2" width="10.125" style="21" customWidth="1"/>
    <col min="3" max="3" width="12.25" style="23" customWidth="1"/>
    <col min="4" max="4" width="22.625" style="21" customWidth="1"/>
    <col min="5" max="5" width="12.25" style="21" customWidth="1"/>
    <col min="6" max="6" width="12" style="21" customWidth="1"/>
    <col min="7" max="15" width="9.125" style="21" customWidth="1"/>
    <col min="16" max="24" width="9.125" style="21" hidden="1" customWidth="1"/>
    <col min="25" max="25" width="14.625" style="21" hidden="1" customWidth="1"/>
    <col min="26" max="26" width="62.125" style="21" hidden="1" customWidth="1"/>
    <col min="27" max="27" width="9.125" style="21" hidden="1" customWidth="1"/>
    <col min="28" max="28" width="23.125" style="21" hidden="1" customWidth="1"/>
    <col min="29" max="29" width="14.875" style="21" hidden="1" customWidth="1"/>
    <col min="30" max="30" width="20.75" style="21" hidden="1" customWidth="1"/>
    <col min="31" max="31" width="15" style="21" hidden="1" customWidth="1"/>
    <col min="32" max="52" width="9.125" style="21" hidden="1" customWidth="1"/>
    <col min="53" max="480" width="9.125" style="21" customWidth="1"/>
    <col min="481" max="16384" width="9.125" style="21"/>
  </cols>
  <sheetData>
    <row r="1" spans="1:36" ht="33" customHeight="1" thickTop="1">
      <c r="A1" s="67"/>
      <c r="B1" s="65" t="s">
        <v>566</v>
      </c>
      <c r="C1" s="65"/>
      <c r="D1" s="65"/>
      <c r="E1" s="65"/>
      <c r="F1" s="66"/>
      <c r="Z1" s="22" t="s">
        <v>593</v>
      </c>
    </row>
    <row r="2" spans="1:36" ht="33" customHeight="1" thickBot="1">
      <c r="A2" s="69"/>
      <c r="B2" s="79" t="s">
        <v>565</v>
      </c>
      <c r="C2" s="79"/>
      <c r="D2" s="64" t="s">
        <v>567</v>
      </c>
      <c r="E2" s="64"/>
      <c r="F2" s="13" t="s">
        <v>568</v>
      </c>
      <c r="Z2" s="22" t="s">
        <v>594</v>
      </c>
    </row>
    <row r="3" spans="1:36" ht="12" customHeight="1" thickTop="1">
      <c r="A3" s="83"/>
      <c r="B3" s="83"/>
      <c r="C3" s="83"/>
      <c r="D3" s="83"/>
      <c r="E3" s="83"/>
      <c r="F3" s="83"/>
      <c r="Z3" s="36"/>
    </row>
    <row r="4" spans="1:36" ht="12" customHeight="1">
      <c r="A4" s="80"/>
      <c r="B4" s="81"/>
      <c r="C4" s="82"/>
      <c r="D4" s="80"/>
      <c r="E4" s="81"/>
      <c r="F4" s="82"/>
      <c r="X4" s="31">
        <v>1</v>
      </c>
    </row>
    <row r="5" spans="1:36" ht="67.5" customHeight="1">
      <c r="A5" s="76"/>
      <c r="B5" s="77"/>
      <c r="C5" s="77"/>
      <c r="D5" s="77"/>
      <c r="E5" s="77"/>
      <c r="F5" s="78"/>
      <c r="V5" s="16"/>
      <c r="X5" s="31">
        <v>2</v>
      </c>
      <c r="Z5" s="24" t="s">
        <v>606</v>
      </c>
    </row>
    <row r="6" spans="1:36" ht="41.25" customHeight="1">
      <c r="A6" s="25" t="s">
        <v>591</v>
      </c>
      <c r="B6" s="75" t="s">
        <v>592</v>
      </c>
      <c r="C6" s="75"/>
      <c r="D6" s="75"/>
      <c r="E6" s="75"/>
      <c r="F6" s="84">
        <f>SUMPRODUCT(W9:W28,E9:E28,C9:C28)</f>
        <v>0</v>
      </c>
      <c r="Z6" s="24" t="s">
        <v>607</v>
      </c>
    </row>
    <row r="7" spans="1:36" ht="47.25" customHeight="1">
      <c r="A7" s="86" t="str">
        <f>IF(F7=0,"",IF(E7=Z1,Z5,Z6))</f>
        <v/>
      </c>
      <c r="B7" s="87"/>
      <c r="C7" s="88"/>
      <c r="D7" s="84" t="str">
        <f>'ضریب مرجع'!F17</f>
        <v>-</v>
      </c>
      <c r="E7" s="85" t="str">
        <f>IF(F7=0,"",IF(F7&gt;D7,Z2,Z1))</f>
        <v/>
      </c>
      <c r="F7" s="84">
        <f>F6</f>
        <v>0</v>
      </c>
    </row>
    <row r="8" spans="1:36" ht="27" customHeight="1">
      <c r="A8" s="32" t="s">
        <v>576</v>
      </c>
      <c r="B8" s="32" t="s">
        <v>577</v>
      </c>
      <c r="C8" s="33" t="s">
        <v>604</v>
      </c>
      <c r="D8" s="33" t="s">
        <v>605</v>
      </c>
      <c r="E8" s="34" t="s">
        <v>586</v>
      </c>
      <c r="F8" s="35" t="s">
        <v>587</v>
      </c>
      <c r="X8" s="26"/>
      <c r="Y8" s="21" t="s">
        <v>575</v>
      </c>
      <c r="Z8" s="21" t="s">
        <v>569</v>
      </c>
      <c r="AA8" s="21" t="s">
        <v>529</v>
      </c>
      <c r="AB8" s="21" t="s">
        <v>570</v>
      </c>
      <c r="AC8" s="21" t="s">
        <v>571</v>
      </c>
      <c r="AD8" s="21" t="s">
        <v>572</v>
      </c>
      <c r="AE8" s="21" t="s">
        <v>573</v>
      </c>
      <c r="AF8" s="21" t="s">
        <v>574</v>
      </c>
      <c r="AG8" s="21" t="s">
        <v>533</v>
      </c>
      <c r="AH8" s="21" t="s">
        <v>588</v>
      </c>
      <c r="AI8" s="21" t="s">
        <v>589</v>
      </c>
      <c r="AJ8" s="21" t="s">
        <v>590</v>
      </c>
    </row>
    <row r="9" spans="1:36" ht="27" customHeight="1">
      <c r="A9" s="29"/>
      <c r="B9" s="20"/>
      <c r="C9" s="30"/>
      <c r="D9" s="30"/>
      <c r="E9" s="30"/>
      <c r="F9" s="20"/>
      <c r="W9" s="21">
        <f>IF(F9=0,D9,IF(X4=2,D9,IF(X5=3,D9,IF(X5=1,D9*1.1,IF(D9&lt;0.3,AA12*D9,IF(AND(D9&gt;=0.3,D9&lt;0.4),AA13*D9,IF(AND(D9&gt;=0.4,D9&lt;0.5),D9*AA14,IF(AND(D9&gt;=0.5,D9&lt;0.7),D9*AA15,IF(AND(D9&gt;=0.7,D9&lt;1),D9*AA16,IF(AND(D9&gt;=1,D9&lt;1.5),D9*AA17,IF(AND(D9&gt;=1.5,D9&lt;2),D9*AA18,IF(AND(D9&gt;=2,D9&lt;2.5),D9*AA19,D9*AA20))))))))))))</f>
        <v>0</v>
      </c>
      <c r="Y9" s="21" t="s">
        <v>578</v>
      </c>
      <c r="Z9" s="21" t="s">
        <v>579</v>
      </c>
      <c r="AA9" s="21" t="s">
        <v>580</v>
      </c>
      <c r="AB9" s="21" t="s">
        <v>581</v>
      </c>
      <c r="AC9" s="21" t="s">
        <v>582</v>
      </c>
      <c r="AD9" s="21" t="s">
        <v>583</v>
      </c>
      <c r="AE9" s="21" t="s">
        <v>584</v>
      </c>
      <c r="AF9" s="21" t="s">
        <v>585</v>
      </c>
    </row>
    <row r="10" spans="1:36" ht="27" customHeight="1">
      <c r="A10" s="29"/>
      <c r="B10" s="20"/>
      <c r="C10" s="30"/>
      <c r="D10" s="30"/>
      <c r="E10" s="30"/>
      <c r="F10" s="20"/>
      <c r="W10" s="21">
        <f>IF(F10=0,D10,IF(X4=2,D10,IF(X5=3,D10,IF(X5=1,D10*1.1,IF(D10&lt;0.3,AA12*D10,IF(AND(D10&gt;=0.3,D10&lt;0.4),AA13*D10,IF(AND(D10&gt;=0.4,D10&lt;0.5),D10*AA14,IF(AND(D10&gt;=0.5,D10&lt;0.7),D10*AA15,IF(AND(D10&gt;=0.7,D10&lt;1),D10*AA16,IF(AND(D10&gt;=1,D10&lt;1.5),D10*AA17,IF(AND(D10&gt;=1.5,D10&lt;2),D10*AA18,IF(AND(D10&gt;=2,D10&lt;2.5),D10*AA19,D10*AA20))))))))))))</f>
        <v>0</v>
      </c>
      <c r="X10" s="26"/>
      <c r="Y10" s="22">
        <v>0</v>
      </c>
      <c r="Z10" s="22">
        <v>1</v>
      </c>
    </row>
    <row r="11" spans="1:36" ht="27" customHeight="1">
      <c r="A11" s="29"/>
      <c r="B11" s="20"/>
      <c r="C11" s="30"/>
      <c r="D11" s="30"/>
      <c r="E11" s="30"/>
      <c r="F11" s="20"/>
      <c r="W11" s="21">
        <f>IF(F11=0,D11,IF(X4=2,D11,IF(X5=3,D11,IF(X5=1,D11*1.1,IF(D11&lt;0.3,AA12*D11,IF(AND(D11&gt;=0.3,D11&lt;0.4),AA13*D11,IF(AND(D11&gt;=0.4,D11&lt;0.5),D11*AA14,IF(AND(D11&gt;=0.5,D11&lt;0.7),D11*AA15,IF(AND(D11&gt;=0.7,D11&lt;1),D11*AA16,IF(AND(D11&gt;=1,D11&lt;1.5),D11*AA17,IF(AND(D11&gt;=1.5,D11&lt;2),D11*AA18,IF(AND(D11&gt;=2,D11&lt;2.5),D11*AA19,D11*AA20))))))))))))</f>
        <v>0</v>
      </c>
    </row>
    <row r="12" spans="1:36" ht="27" customHeight="1">
      <c r="A12" s="29"/>
      <c r="B12" s="20"/>
      <c r="C12" s="30"/>
      <c r="D12" s="30"/>
      <c r="E12" s="30"/>
      <c r="F12" s="20"/>
      <c r="W12" s="21">
        <f>IF(F12=0,D12,IF(X4=2,D12,IF(X5=3,D12,IF(X5=1,D12*1.1,IF(D12&lt;0.3,AA12*D12,IF(AND(D12&gt;=0.3,D12&lt;0.4),AA13*D12,IF(AND(D12&gt;=0.4,D12&lt;0.5),D12*AA14,IF(AND(D12&gt;=0.5,D12&lt;0.7),D12*AA15,IF(AND(D12&gt;=0.7,D12&lt;1),D12*AA16,IF(AND(D12&gt;=1,D12&lt;1.5),D12*AA17,IF(AND(D12&gt;=1.5,D12&lt;2),D12*AA18,IF(AND(D12&gt;=2,D12&lt;2.5),D12*AA19,D12*AA20))))))))))))</f>
        <v>0</v>
      </c>
      <c r="Y12" s="21">
        <v>1</v>
      </c>
      <c r="Z12" s="21" t="s">
        <v>595</v>
      </c>
      <c r="AA12" s="21">
        <v>3.5</v>
      </c>
    </row>
    <row r="13" spans="1:36" ht="27" customHeight="1">
      <c r="A13" s="29"/>
      <c r="B13" s="20"/>
      <c r="C13" s="30"/>
      <c r="D13" s="30"/>
      <c r="E13" s="30"/>
      <c r="F13" s="20"/>
      <c r="W13" s="21">
        <f>IF(F13=0,D13,IF(X4=2,D13,IF(X5=3,D13,IF(X5=1,D13*1.1,IF(D13&lt;0.3,AA12*D13,IF(AND(D13&gt;=0.3,D13&lt;0.4),AA13*D13,IF(AND(D13&gt;=0.4,D13&lt;0.5),D13*AA14,IF(AND(D13&gt;=0.5,D13&lt;0.7),D13*AA15,IF(AND(D13&gt;=0.7,D13&lt;1),D13*AA16,IF(AND(D13&gt;=1,D13&lt;1.5),D13*AA17,IF(AND(D13&gt;=1.5,D13&lt;2),D13*AA18,IF(AND(D13&gt;=2,D13&lt;2.5),D13*AA19,D13*AA20))))))))))))</f>
        <v>0</v>
      </c>
      <c r="Y13" s="21">
        <v>2</v>
      </c>
      <c r="Z13" s="21" t="s">
        <v>596</v>
      </c>
      <c r="AA13" s="21">
        <v>2.93</v>
      </c>
    </row>
    <row r="14" spans="1:36" ht="27" customHeight="1">
      <c r="A14" s="29"/>
      <c r="B14" s="20"/>
      <c r="C14" s="30"/>
      <c r="D14" s="30"/>
      <c r="E14" s="30"/>
      <c r="F14" s="20"/>
      <c r="W14" s="21">
        <f>IF(F14=0,D14,IF(X4=2,D14,IF(X5=3,D14,IF(X5=1,D14*1.1,IF(D14&lt;0.3,AA12*D14,IF(AND(D14&gt;=0.3,D14&lt;0.4),AA13*D14,IF(AND(D14&gt;=0.4,D14&lt;0.5),D14*AA14,IF(AND(D14&gt;=0.5,D14&lt;0.7),D14*AA15,IF(AND(D14&gt;=0.7,D14&lt;1),D14*AA16,IF(AND(D14&gt;=1,D14&lt;1.5),D14*AA17,IF(AND(D14&gt;=1.5,D14&lt;2),D14*AA18,IF(AND(D14&gt;=2,D14&lt;2.5),D14*AA19,D14*AA20))))))))))))</f>
        <v>0</v>
      </c>
      <c r="Y14" s="21">
        <v>3</v>
      </c>
      <c r="Z14" s="21" t="s">
        <v>597</v>
      </c>
      <c r="AA14" s="21">
        <v>2.4500000000000002</v>
      </c>
    </row>
    <row r="15" spans="1:36" ht="27" customHeight="1">
      <c r="A15" s="29"/>
      <c r="B15" s="20"/>
      <c r="C15" s="30"/>
      <c r="D15" s="30"/>
      <c r="E15" s="30"/>
      <c r="F15" s="20"/>
      <c r="W15" s="21">
        <f>IF(F15=0,D15,IF(X4=2,D15,IF(X5=3,D15,IF(X5=1,D15*1.1,IF(D15&lt;0.3,AA12*D15,IF(AND(D15&gt;=0.3,D15&lt;0.4),AA13*D15,IF(AND(D15&gt;=0.4,D15&lt;0.5),D15*AA14,IF(AND(D15&gt;=0.5,D15&lt;0.7),D15*AA15,IF(AND(D15&gt;=0.7,D15&lt;1),D15*AA16,IF(AND(D15&gt;=1,D15&lt;1.5),D15*AA17,IF(AND(D15&gt;=1.5,D15&lt;2),D15*AA18,IF(AND(D15&gt;=2,D15&lt;2.5),D15*AA19,D15*AA20))))))))))))</f>
        <v>0</v>
      </c>
      <c r="Y15" s="21">
        <v>4</v>
      </c>
      <c r="Z15" s="21" t="s">
        <v>598</v>
      </c>
      <c r="AA15" s="21">
        <v>2.16</v>
      </c>
    </row>
    <row r="16" spans="1:36" ht="27" customHeight="1">
      <c r="A16" s="29"/>
      <c r="B16" s="20"/>
      <c r="C16" s="30"/>
      <c r="D16" s="30"/>
      <c r="E16" s="30"/>
      <c r="F16" s="20"/>
      <c r="W16" s="21">
        <f>IF(F16=0,D16,IF(X4=2,D16,IF(X5=3,D16,IF(X5=1,D16*1.1,IF(D16&lt;0.3,AA12*D16,IF(AND(D16&gt;=0.3,D16&lt;0.4),AA13*D16,IF(AND(D16&gt;=0.4,D16&lt;0.5),D16*AA14,IF(AND(D16&gt;=0.5,D16&lt;0.7),D16*AA15,IF(AND(D16&gt;=0.7,D16&lt;1),D16*AA16,IF(AND(D16&gt;=1,D16&lt;1.5),D16*AA17,IF(AND(D16&gt;=1.5,D16&lt;2),D16*AA18,IF(AND(D16&gt;=2,D16&lt;2.5),D16*AA19,D16*AA20))))))))))))</f>
        <v>0</v>
      </c>
      <c r="Y16" s="21">
        <v>5</v>
      </c>
      <c r="Z16" s="21" t="s">
        <v>599</v>
      </c>
      <c r="AA16" s="21">
        <v>1.83</v>
      </c>
    </row>
    <row r="17" spans="1:27" ht="27" customHeight="1">
      <c r="A17" s="29"/>
      <c r="B17" s="20"/>
      <c r="C17" s="30"/>
      <c r="D17" s="30"/>
      <c r="E17" s="30"/>
      <c r="F17" s="20"/>
      <c r="W17" s="21">
        <f>IF(F17=0,D17,IF(X4=2,D17,IF(X5=3,D17,IF(X5=1,D17*1.1,IF(D17&lt;0.3,AA12*D17,IF(AND(D17&gt;=0.3,D17&lt;0.4),AA13*D17,IF(AND(D17&gt;=0.4,D17&lt;0.5),D17*AA14,IF(AND(D17&gt;=0.5,D17&lt;0.7),D17*AA15,IF(AND(D17&gt;=0.7,D17&lt;1),D17*AA16,IF(AND(D17&gt;=1,D17&lt;1.5),D17*AA17,IF(AND(D17&gt;=1.5,D17&lt;2),D17*AA18,IF(AND(D17&gt;=2,D17&lt;2.5),D17*AA19,D17*AA20))))))))))))</f>
        <v>0</v>
      </c>
      <c r="Y17" s="21">
        <v>6</v>
      </c>
      <c r="Z17" s="21" t="s">
        <v>600</v>
      </c>
      <c r="AA17" s="21">
        <v>1.58</v>
      </c>
    </row>
    <row r="18" spans="1:27" ht="27" customHeight="1">
      <c r="A18" s="29"/>
      <c r="B18" s="20"/>
      <c r="C18" s="30"/>
      <c r="D18" s="30"/>
      <c r="E18" s="30"/>
      <c r="F18" s="20"/>
      <c r="W18" s="21">
        <f>IF(F18=0,D18,IF(X4=2,D18,IF(X5=3,D18,IF(X5=1,D18*1.1,IF(D18&lt;0.3,AA12*D18,IF(AND(D18&gt;=0.3,D18&lt;0.4),AA13*D18,IF(AND(D18&gt;=0.4,D18&lt;0.5),D18*AA14,IF(AND(D18&gt;=0.5,D18&lt;0.7),D18*AA15,IF(AND(D18&gt;=0.7,D18&lt;1),D18*AA16,IF(AND(D18&gt;=1,D18&lt;1.5),D18*AA17,IF(AND(D18&gt;=1.5,D18&lt;2),D18*AA18,IF(AND(D18&gt;=2,D18&lt;2.5),D18*AA19,D18*AA20))))))))))))</f>
        <v>0</v>
      </c>
      <c r="Y18" s="21">
        <v>7</v>
      </c>
      <c r="Z18" s="21" t="s">
        <v>601</v>
      </c>
      <c r="AA18" s="21">
        <v>1.39</v>
      </c>
    </row>
    <row r="19" spans="1:27" ht="27" customHeight="1">
      <c r="A19" s="29"/>
      <c r="B19" s="20"/>
      <c r="C19" s="30"/>
      <c r="D19" s="30"/>
      <c r="E19" s="30"/>
      <c r="F19" s="20"/>
      <c r="W19" s="21">
        <f>IF(F19=0,D19,IF(X4=2,D19,IF(X5=3,D19,IF(X5=1,D19*1.1,IF(D19&lt;0.3,AA12*D19,IF(AND(D19&gt;=0.3,D19&lt;0.4),AA13*D19,IF(AND(D19&gt;=0.4,D19&lt;0.5),D19*AA14,IF(AND(D19&gt;=0.5,D19&lt;0.7),D19*AA15,IF(AND(D19&gt;=0.7,D19&lt;1),D19*AA16,IF(AND(D19&gt;=1,D19&lt;1.5),D19*AA17,IF(AND(D19&gt;=1.5,D19&lt;2),D19*AA18,IF(AND(D19&gt;=2,D19&lt;2.5),D19*AA19,D19*AA20))))))))))))</f>
        <v>0</v>
      </c>
      <c r="Y19" s="21">
        <v>8</v>
      </c>
      <c r="Z19" s="21" t="s">
        <v>602</v>
      </c>
      <c r="AA19" s="21">
        <v>1.29</v>
      </c>
    </row>
    <row r="20" spans="1:27" ht="27" customHeight="1">
      <c r="A20" s="29"/>
      <c r="B20" s="20"/>
      <c r="C20" s="30"/>
      <c r="D20" s="30"/>
      <c r="E20" s="30"/>
      <c r="F20" s="20"/>
      <c r="W20" s="21">
        <f>IF(F20=0,D20,IF(X4=2,D20,IF(X5=3,D20,IF(X5=1,D20*1.1,IF(D20&lt;0.3,AA12*D20,IF(AND(D20&gt;=0.3,D20&lt;0.4),AA13*D20,IF(AND(D20&gt;=0.4,D20&lt;0.5),D20*AA14,IF(AND(D20&gt;=0.5,D20&lt;0.7),D20*AA15,IF(AND(D20&gt;=0.7,D20&lt;1),D20*AA16,IF(AND(D20&gt;=1,D20&lt;1.5),D20*AA17,IF(AND(D20&gt;=1.5,D20&lt;2),D20*AA18,IF(AND(D20&gt;=2,D20&lt;2.5),D20*AA19,D20*AA20))))))))))))</f>
        <v>0</v>
      </c>
      <c r="Y20" s="21">
        <v>9</v>
      </c>
      <c r="Z20" s="21" t="s">
        <v>603</v>
      </c>
      <c r="AA20" s="21">
        <v>1.23</v>
      </c>
    </row>
    <row r="21" spans="1:27" ht="27" customHeight="1">
      <c r="A21" s="29"/>
      <c r="B21" s="20"/>
      <c r="C21" s="30"/>
      <c r="D21" s="30"/>
      <c r="E21" s="30"/>
      <c r="F21" s="20"/>
      <c r="W21" s="21">
        <f>IF(F21=0,D21,IF(X4=2,D21,IF(X5=3,D21,IF(X5=1,D21*1.1,IF(D21&lt;0.3,AA12*D21,IF(AND(D21&gt;=0.3,D21&lt;0.4),AA13*D21,IF(AND(D21&gt;=0.4,D21&lt;0.5),D21*AA14,IF(AND(D21&gt;=0.5,D21&lt;0.7),D21*AA15,IF(AND(D21&gt;=0.7,D21&lt;1),D21*AA16,IF(AND(D21&gt;=1,D21&lt;1.5),D21*AA17,IF(AND(D21&gt;=1.5,D21&lt;2),D21*AA18,IF(AND(D21&gt;=2,D21&lt;2.5),D21*AA19,D21*AA20))))))))))))</f>
        <v>0</v>
      </c>
    </row>
    <row r="22" spans="1:27" ht="27" customHeight="1">
      <c r="A22" s="29"/>
      <c r="B22" s="20"/>
      <c r="C22" s="30"/>
      <c r="D22" s="30"/>
      <c r="E22" s="30"/>
      <c r="F22" s="20"/>
      <c r="W22" s="21">
        <f>IF(F22=0,D22,IF(X4=2,D22,IF(X5=3,D22,IF(X5=1,D22*1.1,IF(D22&lt;0.3,AA12*D22,IF(AND(D22&gt;=0.3,D22&lt;0.4),AA13*D22,IF(AND(D22&gt;=0.4,D22&lt;0.5),D22*AA14,IF(AND(D22&gt;=0.5,D22&lt;0.7),D22*AA15,IF(AND(D22&gt;=0.7,D22&lt;1),D22*AA16,IF(AND(D22&gt;=1,D22&lt;1.5),D22*AA17,IF(AND(D22&gt;=1.5,D22&lt;2),D22*AA18,IF(AND(D22&gt;=2,D22&lt;2.5),D22*AA19,D22*AA20))))))))))))</f>
        <v>0</v>
      </c>
    </row>
    <row r="23" spans="1:27" ht="27" customHeight="1">
      <c r="A23" s="29"/>
      <c r="B23" s="20"/>
      <c r="C23" s="30"/>
      <c r="D23" s="30"/>
      <c r="E23" s="30"/>
      <c r="F23" s="20"/>
      <c r="W23" s="21">
        <f>IF(F23=0,D23,IF(X4=2,D23,IF(X5=3,D23,IF(X5=1,D23*1.1,IF(D23&lt;0.3,AA12*D23,IF(AND(D23&gt;=0.3,D23&lt;0.4),AA13*D23,IF(AND(D23&gt;=0.4,D23&lt;0.5),D23*AA14,IF(AND(D23&gt;=0.5,D23&lt;0.7),D23*AA15,IF(AND(D23&gt;=0.7,D23&lt;1),D23*AA16,IF(AND(D23&gt;=1,D23&lt;1.5),D23*AA17,IF(AND(D23&gt;=1.5,D23&lt;2),D23*AA18,IF(AND(D23&gt;=2,D23&lt;2.5),D23*AA19,D23*AA20))))))))))))</f>
        <v>0</v>
      </c>
    </row>
    <row r="24" spans="1:27" ht="27" customHeight="1">
      <c r="A24" s="29"/>
      <c r="B24" s="20"/>
      <c r="C24" s="30"/>
      <c r="D24" s="30"/>
      <c r="E24" s="30"/>
      <c r="F24" s="20"/>
      <c r="W24" s="21">
        <f>IF(F24=0,D24,IF(X4=2,D24,IF(X5=3,D24,IF(X5=1,D24*1.1,IF(D24&lt;0.3,AA12*D24,IF(AND(D24&gt;=0.3,D24&lt;0.4),AA13*D24,IF(AND(D24&gt;=0.4,D24&lt;0.5),D24*AA14,IF(AND(D24&gt;=0.5,D24&lt;0.7),D24*AA15,IF(AND(D24&gt;=0.7,D24&lt;1),D24*AA16,IF(AND(D24&gt;=1,D24&lt;1.5),D24*AA17,IF(AND(D24&gt;=1.5,D24&lt;2),D24*AA18,IF(AND(D24&gt;=2,D24&lt;2.5),D24*AA19,D24*AA20))))))))))))</f>
        <v>0</v>
      </c>
    </row>
    <row r="25" spans="1:27" ht="27" customHeight="1">
      <c r="A25" s="29"/>
      <c r="B25" s="20"/>
      <c r="C25" s="30"/>
      <c r="D25" s="30"/>
      <c r="E25" s="30"/>
      <c r="F25" s="20"/>
      <c r="W25" s="21">
        <f>IF(F25=0,D25,IF(X4=2,D25,IF(X5=3,D25,IF(X5=1,D25*1.1,IF(D25&lt;0.3,AA12*D25,IF(AND(D25&gt;=0.3,D25&lt;0.4),AA13*D25,IF(AND(D25&gt;=0.4,D25&lt;0.5),D25*AA14,IF(AND(D25&gt;=0.5,D25&lt;0.7),D25*AA15,IF(AND(D25&gt;=0.7,D25&lt;1),D25*AA16,IF(AND(D25&gt;=1,D25&lt;1.5),D25*AA17,IF(AND(D25&gt;=1.5,D25&lt;2),D25*AA18,IF(AND(D25&gt;=2,D25&lt;2.5),D25*AA19,D25*AA20))))))))))))</f>
        <v>0</v>
      </c>
    </row>
    <row r="26" spans="1:27" ht="27" customHeight="1">
      <c r="A26" s="29"/>
      <c r="B26" s="20"/>
      <c r="C26" s="30"/>
      <c r="D26" s="30"/>
      <c r="E26" s="30"/>
      <c r="F26" s="20"/>
      <c r="W26" s="21">
        <f>IF(F26=0,D26,IF(X4=2,D26,IF(X5=3,D26,IF(X5=1,D26*1.1,IF(D26&lt;0.3,AA12*D26,IF(AND(D26&gt;=0.3,D26&lt;0.4),AA13*D26,IF(AND(D26&gt;=0.4,D26&lt;0.5),D26*AA14,IF(AND(D26&gt;=0.5,D26&lt;0.7),D26*AA15,IF(AND(D26&gt;=0.7,D26&lt;1),D26*AA16,IF(AND(D26&gt;=1,D26&lt;1.5),D26*AA17,IF(AND(D26&gt;=1.5,D26&lt;2),D26*AA18,IF(AND(D26&gt;=2,D26&lt;2.5),D26*AA19,D26*AA20))))))))))))</f>
        <v>0</v>
      </c>
    </row>
    <row r="27" spans="1:27" ht="27" customHeight="1">
      <c r="A27" s="29"/>
      <c r="B27" s="20"/>
      <c r="C27" s="30"/>
      <c r="D27" s="30"/>
      <c r="E27" s="30"/>
      <c r="F27" s="20"/>
      <c r="W27" s="21">
        <f>IF(F27=0,D27,IF(X4=2,D27,IF(X5=3,D27,IF(X5=1,D27*1.1,IF(D27&lt;0.3,AA12*D27,IF(AND(D27&gt;=0.3,D27&lt;0.4),AA13*D27,IF(AND(D27&gt;=0.4,D27&lt;0.5),D27*AA14,IF(AND(D27&gt;=0.5,D27&lt;0.7),D27*AA15,IF(AND(D27&gt;=0.7,D27&lt;1),D27*AA16,IF(AND(D27&gt;=1,D27&lt;1.5),D27*AA17,IF(AND(D27&gt;=1.5,D27&lt;2),D27*AA18,IF(AND(D27&gt;=2,D27&lt;2.5),D27*AA19,D27*AA20))))))))))))</f>
        <v>0</v>
      </c>
    </row>
    <row r="28" spans="1:27" ht="27" customHeight="1">
      <c r="A28" s="27"/>
      <c r="C28" s="28"/>
      <c r="D28" s="28"/>
      <c r="E28" s="28"/>
      <c r="W28" s="21">
        <f>IF(F28=0,D28,IF(X4=2,D28,IF(X5=3,D28,IF(X5=1,D28*1.1,IF(D28&lt;0.3,AA12*D28,IF(AND(D28&gt;=0.3,D28&lt;0.4),AA13*D28,IF(AND(D28&gt;=0.4,D28&lt;0.5),D28*AA14,IF(AND(D28&gt;=0.5,D28&lt;0.7),D28*AA15,IF(AND(D28&gt;=0.7,D28&lt;1),D28*AA16,IF(AND(D28&gt;=1,D28&lt;1.5),D28*AA17,IF(AND(D28&gt;=1.5,D28&lt;2),D28*AA18,IF(AND(D28&gt;=2,D28&lt;2.5),D28*AA19,D28*AA20))))))))))))</f>
        <v>0</v>
      </c>
    </row>
  </sheetData>
  <sheetProtection password="E308" sheet="1" objects="1" scenarios="1"/>
  <mergeCells count="10">
    <mergeCell ref="B6:E6"/>
    <mergeCell ref="A7:C7"/>
    <mergeCell ref="A5:F5"/>
    <mergeCell ref="B1:F1"/>
    <mergeCell ref="B2:C2"/>
    <mergeCell ref="A1:A2"/>
    <mergeCell ref="D2:E2"/>
    <mergeCell ref="A4:C4"/>
    <mergeCell ref="D4:F4"/>
    <mergeCell ref="A3:F3"/>
  </mergeCells>
  <conditionalFormatting sqref="F9">
    <cfRule type="iconSet" priority="9">
      <iconSet iconSet="3Symbols2" showValue="0">
        <cfvo type="percent" val="0"/>
        <cfvo type="num" val="0" gte="0"/>
        <cfvo type="num" val="$Z$10"/>
      </iconSet>
    </cfRule>
  </conditionalFormatting>
  <conditionalFormatting sqref="F10:F22">
    <cfRule type="iconSet" priority="10">
      <iconSet iconSet="3Symbols2" showValue="0">
        <cfvo type="percent" val="0"/>
        <cfvo type="num" val="0" gte="0"/>
        <cfvo type="num" val="$Z$10"/>
      </iconSet>
    </cfRule>
  </conditionalFormatting>
  <conditionalFormatting sqref="F23:F28">
    <cfRule type="iconSet" priority="11">
      <iconSet iconSet="3Symbols2" showValue="0">
        <cfvo type="percent" val="0"/>
        <cfvo type="num" val="0" gte="0"/>
        <cfvo type="num" val="$Z$10"/>
      </iconSet>
    </cfRule>
  </conditionalFormatting>
  <dataValidations count="3">
    <dataValidation type="list" allowBlank="1" showInputMessage="1" showErrorMessage="1" sqref="B9:B28">
      <formula1>$X$9:$AF$9</formula1>
    </dataValidation>
    <dataValidation type="list" allowBlank="1" showInputMessage="1" showErrorMessage="1" sqref="F9:F28">
      <formula1>$X$10:$Z$10</formula1>
    </dataValidation>
    <dataValidation type="list" allowBlank="1" showInputMessage="1" showErrorMessage="1" sqref="A9:A28">
      <formula1>$X$8:$AJ$8</formula1>
    </dataValidation>
  </dataValidations>
  <pageMargins left="0.11811023622047245" right="0.31496062992125984" top="0.55118110236220474" bottom="0.55118110236220474" header="0.31496062992125984" footer="0.31496062992125984"/>
  <pageSetup paperSize="9" orientation="portrait" horizontalDpi="1200" verticalDpi="1200" r:id="rId1"/>
  <headerFooter>
    <oddFooter>&amp;C&amp;"+,Bold"&amp;10&amp;K008080© Arian Behsa Energy Service Co.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Group Box 3">
              <controlPr defaultSize="0" autoFill="0" autoPict="0">
                <anchor mov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3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0</xdr:col>
                    <xdr:colOff>66675</xdr:colOff>
                    <xdr:row>4</xdr:row>
                    <xdr:rowOff>95250</xdr:rowOff>
                  </from>
                  <to>
                    <xdr:col>2</xdr:col>
                    <xdr:colOff>885825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Option Button 5">
              <controlPr defaultSize="0" autoFill="0" autoLine="0" autoPict="0">
                <anchor moveWithCells="1">
                  <from>
                    <xdr:col>0</xdr:col>
                    <xdr:colOff>66675</xdr:colOff>
                    <xdr:row>4</xdr:row>
                    <xdr:rowOff>333375</xdr:rowOff>
                  </from>
                  <to>
                    <xdr:col>2</xdr:col>
                    <xdr:colOff>800100</xdr:colOff>
                    <xdr:row>4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Option Button 6">
              <controlPr defaultSize="0" autoFill="0" autoLine="0" autoPict="0">
                <anchor moveWithCells="1">
                  <from>
                    <xdr:col>0</xdr:col>
                    <xdr:colOff>66675</xdr:colOff>
                    <xdr:row>4</xdr:row>
                    <xdr:rowOff>561975</xdr:rowOff>
                  </from>
                  <to>
                    <xdr:col>2</xdr:col>
                    <xdr:colOff>276225</xdr:colOff>
                    <xdr:row>4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Group Box 7">
              <controlPr defaultSize="0" autoFill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Option Button 8">
              <controlPr defaultSize="0" autoFill="0" autoLine="0" autoPict="0">
                <anchor moveWithCells="1">
                  <from>
                    <xdr:col>3</xdr:col>
                    <xdr:colOff>390525</xdr:colOff>
                    <xdr:row>4</xdr:row>
                    <xdr:rowOff>142875</xdr:rowOff>
                  </from>
                  <to>
                    <xdr:col>5</xdr:col>
                    <xdr:colOff>123825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Option Button 9">
              <controlPr defaultSize="0" autoFill="0" autoLine="0" autoPict="0">
                <anchor moveWithCells="1">
                  <from>
                    <xdr:col>3</xdr:col>
                    <xdr:colOff>390525</xdr:colOff>
                    <xdr:row>4</xdr:row>
                    <xdr:rowOff>438150</xdr:rowOff>
                  </from>
                  <to>
                    <xdr:col>4</xdr:col>
                    <xdr:colOff>552450</xdr:colOff>
                    <xdr:row>4</xdr:row>
                    <xdr:rowOff>723900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بهسا</vt:lpstr>
      <vt:lpstr>ضریب مرجع</vt:lpstr>
      <vt:lpstr>ضریب طرح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2013-08-28T13:29:33Z</cp:lastPrinted>
  <dcterms:created xsi:type="dcterms:W3CDTF">2013-06-27T19:30:31Z</dcterms:created>
  <dcterms:modified xsi:type="dcterms:W3CDTF">2013-09-07T09:46:28Z</dcterms:modified>
</cp:coreProperties>
</file>